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AcestRegistruDeLucru"/>
  <xr:revisionPtr revIDLastSave="0" documentId="13_ncr:1_{FCA250EC-B9A7-4B97-9E55-B30DC54E1124}" xr6:coauthVersionLast="47" xr6:coauthVersionMax="47" xr10:uidLastSave="{00000000-0000-0000-0000-000000000000}"/>
  <bookViews>
    <workbookView xWindow="-120" yWindow="-120" windowWidth="20730" windowHeight="11160" tabRatio="839" xr2:uid="{00000000-000D-0000-FFFF-FFFF00000000}"/>
  </bookViews>
  <sheets>
    <sheet name="Leadership Decision Test" sheetId="2" r:id="rId1"/>
    <sheet name="© About EQUILIBRIUM" sheetId="4" r:id="rId2"/>
    <sheet name="Template G (landscape)" sheetId="3" state="hidden" r:id="rId3"/>
  </sheets>
  <externalReferences>
    <externalReference r:id="rId4"/>
  </externalReferences>
  <definedNames>
    <definedName name="Event">'[1]📆 Calendars'!$D$6</definedName>
    <definedName name="Event_2">'[1]📆 Calendars'!$D$3</definedName>
    <definedName name="_xlnm.Print_Area" localSheetId="0">'Leadership Decision Test'!$A$1:$CE$144</definedName>
    <definedName name="_xlnm.Print_Area" localSheetId="2">'Template G (landscape)'!$A$1:$CE$69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8" i="2" l="1"/>
  <c r="BO138" i="2"/>
  <c r="CN20" i="3"/>
  <c r="CN21" i="3" s="1"/>
  <c r="BV17" i="2" l="1"/>
  <c r="CW112" i="2"/>
  <c r="CL39" i="2" l="1"/>
  <c r="CL38" i="2"/>
  <c r="CL37" i="2"/>
  <c r="CL36" i="2"/>
  <c r="CL35" i="2"/>
  <c r="CL34" i="2"/>
  <c r="CL33" i="2"/>
  <c r="CL32" i="2"/>
  <c r="CL31" i="2"/>
  <c r="CL30" i="2"/>
  <c r="CK39" i="2"/>
  <c r="CK38" i="2"/>
  <c r="CK37" i="2"/>
  <c r="CK36" i="2"/>
  <c r="CK35" i="2"/>
  <c r="CK34" i="2"/>
  <c r="CK33" i="2"/>
  <c r="CK32" i="2"/>
  <c r="CK31" i="2"/>
  <c r="CK30" i="2"/>
  <c r="CK29" i="2" l="1"/>
  <c r="CW88" i="2"/>
  <c r="AX70" i="2"/>
  <c r="CW106" i="2"/>
  <c r="CW100" i="2"/>
  <c r="CW94" i="2"/>
  <c r="CW82" i="2"/>
  <c r="CW76" i="2"/>
  <c r="CW70" i="2"/>
  <c r="BT112" i="2"/>
  <c r="BI112" i="2"/>
  <c r="AX112" i="2"/>
  <c r="BT106" i="2"/>
  <c r="BI106" i="2"/>
  <c r="AX106" i="2"/>
  <c r="BT100" i="2"/>
  <c r="BI100" i="2"/>
  <c r="AX100" i="2"/>
  <c r="BT94" i="2"/>
  <c r="BI94" i="2"/>
  <c r="AX94" i="2"/>
  <c r="BT88" i="2"/>
  <c r="BI88" i="2"/>
  <c r="AX88" i="2"/>
  <c r="BT82" i="2"/>
  <c r="BI82" i="2"/>
  <c r="AX82" i="2"/>
  <c r="BT76" i="2"/>
  <c r="BI76" i="2"/>
  <c r="AX76" i="2"/>
  <c r="BT70" i="2"/>
  <c r="BI70" i="2"/>
  <c r="BT64" i="2"/>
  <c r="BI64" i="2"/>
  <c r="AX64" i="2"/>
  <c r="CM29" i="2" l="1"/>
  <c r="DB128" i="2"/>
  <c r="CL29" i="2"/>
  <c r="A24" i="2" s="1"/>
  <c r="DB124" i="2"/>
  <c r="AX58" i="2"/>
  <c r="BI58" i="2" l="1"/>
  <c r="BT58" i="2"/>
  <c r="CW58" i="2"/>
  <c r="CW64" i="2"/>
  <c r="CL1" i="3" l="1"/>
  <c r="CL6" i="3" s="1"/>
  <c r="CG1" i="3" s="1"/>
  <c r="AR9" i="3" s="1"/>
  <c r="M9" i="3" l="1"/>
  <c r="A9" i="3"/>
  <c r="BV19" i="2" l="1"/>
  <c r="BV9" i="2"/>
  <c r="BV7" i="2"/>
  <c r="CL1" i="2"/>
  <c r="CL6" i="2" s="1"/>
  <c r="CG1" i="2" s="1"/>
  <c r="AE9" i="2" l="1"/>
  <c r="R9" i="2"/>
  <c r="A9" i="2"/>
  <c r="BK9" i="2"/>
  <c r="CG63" i="3"/>
  <c r="CG62" i="3"/>
  <c r="CG139" i="2" l="1"/>
  <c r="CG138" i="2"/>
</calcChain>
</file>

<file path=xl/sharedStrings.xml><?xml version="1.0" encoding="utf-8"?>
<sst xmlns="http://schemas.openxmlformats.org/spreadsheetml/2006/main" count="82" uniqueCount="50">
  <si>
    <t>YOUR LOGO</t>
  </si>
  <si>
    <t>YOUR COMPANY NAME HERE</t>
  </si>
  <si>
    <r>
      <t>Powered by E</t>
    </r>
    <r>
      <rPr>
        <sz val="8"/>
        <color rgb="FFFF6600"/>
        <rFont val="Arial"/>
        <family val="2"/>
        <charset val="238"/>
      </rPr>
      <t>Q</t>
    </r>
    <r>
      <rPr>
        <sz val="8"/>
        <color theme="1"/>
        <rFont val="Arial"/>
        <family val="2"/>
        <charset val="238"/>
      </rPr>
      <t>UILIBRIUM © All rights reserved!</t>
    </r>
  </si>
  <si>
    <t>https://www.equilibrium-learning.com/ro/</t>
  </si>
  <si>
    <t>quick</t>
  </si>
  <si>
    <t>moderately fast</t>
  </si>
  <si>
    <t>slow</t>
  </si>
  <si>
    <t>….......................</t>
  </si>
  <si>
    <t>about the same</t>
  </si>
  <si>
    <t>greater</t>
  </si>
  <si>
    <t>a much greater</t>
  </si>
  <si>
    <t>RESET</t>
  </si>
  <si>
    <t>usually</t>
  </si>
  <si>
    <t>ocasionally</t>
  </si>
  <si>
    <t>rarely</t>
  </si>
  <si>
    <r>
      <t>The reflective decision-maker likes to take plenty of time to make decisions, gathering considerable information and analysing. They are viewed as wishy-washy and indecisive. You need to speed up your decision making.</t>
    </r>
    <r>
      <rPr>
        <b/>
        <sz val="17"/>
        <color theme="0" tint="-0.34998626667073579"/>
        <rFont val="Calibri"/>
        <family val="2"/>
        <charset val="238"/>
        <scheme val="minor"/>
      </rPr>
      <t xml:space="preserve"> Andrew Jackson</t>
    </r>
    <r>
      <rPr>
        <sz val="17"/>
        <color theme="0" tint="-0.34998626667073579"/>
        <rFont val="Calibri"/>
        <family val="2"/>
        <charset val="238"/>
        <scheme val="minor"/>
      </rPr>
      <t xml:space="preserve"> once said, „</t>
    </r>
    <r>
      <rPr>
        <i/>
        <sz val="17"/>
        <color theme="0" tint="-0.34998626667073579"/>
        <rFont val="Calibri"/>
        <family val="2"/>
        <charset val="238"/>
        <scheme val="minor"/>
      </rPr>
      <t>Take time to deliberate, but when the time to action arrives, stop thinking and go on</t>
    </r>
    <r>
      <rPr>
        <sz val="17"/>
        <color theme="0" tint="-0.34998626667073579"/>
        <rFont val="Calibri"/>
        <family val="2"/>
        <charset val="238"/>
        <scheme val="minor"/>
      </rPr>
      <t>”.</t>
    </r>
  </si>
  <si>
    <t>A reflexive decision-maker likes to make quick
decisions without taking the time to get all the information that may be needed, and without considering all alternatives. You may want to slow down and spend more time gathering information and analysing alternatives.</t>
  </si>
  <si>
    <t>You tend to take decisions without rushing or
wasting time. You take sound decisions. You tend to have the best record of making decisions.</t>
  </si>
  <si>
    <t>often</t>
  </si>
  <si>
    <t>little</t>
  </si>
  <si>
    <t>some</t>
  </si>
  <si>
    <t>lots of</t>
  </si>
  <si>
    <t>few</t>
  </si>
  <si>
    <t>way</t>
  </si>
  <si>
    <t>somewhat</t>
  </si>
  <si>
    <t>just</t>
  </si>
  <si>
    <r>
      <t xml:space="preserve">REFLEXIVE STYLE </t>
    </r>
    <r>
      <rPr>
        <sz val="14"/>
        <color theme="0" tint="-0.34998626667073579"/>
        <rFont val="Calibri"/>
        <family val="2"/>
        <charset val="238"/>
        <scheme val="minor"/>
      </rPr>
      <t>(10-16 p.)</t>
    </r>
  </si>
  <si>
    <r>
      <t xml:space="preserve">CONSISTENT STYLE </t>
    </r>
    <r>
      <rPr>
        <sz val="14"/>
        <color theme="0" tint="-0.34998626667073579"/>
        <rFont val="Calibri"/>
        <family val="2"/>
        <charset val="238"/>
        <scheme val="minor"/>
      </rPr>
      <t>(17-23 p.)</t>
    </r>
  </si>
  <si>
    <r>
      <t xml:space="preserve">REFLECTIVE STYLE </t>
    </r>
    <r>
      <rPr>
        <sz val="14"/>
        <color theme="0" tint="-0.34998626667073579"/>
        <rFont val="Calibri"/>
        <family val="2"/>
        <charset val="238"/>
        <scheme val="minor"/>
      </rPr>
      <t>(24-30 p.)</t>
    </r>
  </si>
  <si>
    <t>QUESTIONS AND ANSWERS</t>
  </si>
  <si>
    <t>Note</t>
  </si>
  <si>
    <t>For rational decision making (1) recognising and defining the situation, (2) identifying alternatives, (3) evaluating alternatives, (4) selecting the best alternative, (5) implementing the chosen alternative   and (6) following up and evaluating the effectiveness of the alternative after it is implemented. (Seema Sanghi)</t>
  </si>
  <si>
    <t>This assessment is taken from the book „Towards Personal Excellence” - author Seema Sanghi</t>
  </si>
  <si>
    <t>DATE</t>
  </si>
  <si>
    <t xml:space="preserve"> Annotations</t>
  </si>
  <si>
    <t>FIRST NAME</t>
  </si>
  <si>
    <t>LAST NAME</t>
  </si>
  <si>
    <t>COMPANY</t>
  </si>
  <si>
    <t>DEPARTMENT</t>
  </si>
  <si>
    <t>JOB TITLE</t>
  </si>
  <si>
    <t>ID</t>
  </si>
  <si>
    <t>SUPERVISOR</t>
  </si>
  <si>
    <t>Acoperire:</t>
  </si>
  <si>
    <t>Inner Series</t>
  </si>
  <si>
    <t>Outer series</t>
  </si>
  <si>
    <t>Low</t>
  </si>
  <si>
    <t>Moderate</t>
  </si>
  <si>
    <t>High</t>
  </si>
  <si>
    <t xml:space="preserve"> </t>
  </si>
  <si>
    <t>www.equilibrium-learning.com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</si>
</sst>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418]d\ mmmm\ yyyy;@"/>
    <numFmt numFmtId="165" formatCode="dd"/>
    <numFmt numFmtId="166" formatCode="mmmm"/>
    <numFmt numFmtId="167" formatCode="yyyy;@"/>
    <numFmt numFmtId="168" formatCode="[$-409]mmmm\ d\,\ yyyy;@"/>
    <numFmt numFmtId="169" formatCode="[$-409]mm\/\ dd\/\ yyyy;@"/>
    <numFmt numFmtId="170" formatCode="[$-409]dddd;@"/>
    <numFmt numFmtId="171" formatCode="[$-409]mmmm;@"/>
    <numFmt numFmtId="172" formatCode="0.0%"/>
  </numFmts>
  <fonts count="44" x14ac:knownFonts="1">
    <font>
      <sz val="11"/>
      <color theme="1"/>
      <name val="Calibri"/>
      <family val="2"/>
      <scheme val="minor"/>
    </font>
    <font>
      <sz val="10"/>
      <color theme="1"/>
      <name val="Arial"/>
      <family val="2"/>
      <charset val="238"/>
    </font>
    <font>
      <b/>
      <sz val="10"/>
      <color theme="1"/>
      <name val="Arial"/>
      <family val="2"/>
      <charset val="238"/>
    </font>
    <font>
      <sz val="16"/>
      <color rgb="FF24353C"/>
      <name val="Calibri"/>
      <family val="2"/>
      <charset val="238"/>
      <scheme val="minor"/>
    </font>
    <font>
      <sz val="10"/>
      <color theme="0"/>
      <name val="Arial"/>
      <family val="2"/>
      <charset val="238"/>
    </font>
    <font>
      <sz val="20"/>
      <color theme="0"/>
      <name val="Arial"/>
      <family val="2"/>
      <charset val="238"/>
    </font>
    <font>
      <sz val="18"/>
      <color theme="0"/>
      <name val="Arial"/>
      <family val="2"/>
      <charset val="238"/>
    </font>
    <font>
      <sz val="40"/>
      <color rgb="FFFF6600"/>
      <name val="Arial"/>
      <family val="2"/>
      <charset val="238"/>
    </font>
    <font>
      <sz val="7"/>
      <color theme="1"/>
      <name val="Arial"/>
      <family val="2"/>
      <charset val="238"/>
    </font>
    <font>
      <b/>
      <sz val="40"/>
      <color theme="0" tint="-0.499984740745262"/>
      <name val="Arial"/>
      <family val="2"/>
      <charset val="238"/>
    </font>
    <font>
      <sz val="40"/>
      <color theme="0" tint="-0.499984740745262"/>
      <name val="Arial"/>
      <family val="2"/>
      <charset val="238"/>
    </font>
    <font>
      <sz val="14"/>
      <color theme="0"/>
      <name val="Calibri"/>
      <family val="2"/>
      <charset val="238"/>
      <scheme val="minor"/>
    </font>
    <font>
      <sz val="14"/>
      <color theme="0" tint="-0.499984740745262"/>
      <name val="Calibri"/>
      <family val="2"/>
      <charset val="238"/>
      <scheme val="minor"/>
    </font>
    <font>
      <sz val="12"/>
      <color theme="0" tint="-0.499984740745262"/>
      <name val="Calibri"/>
      <family val="2"/>
      <charset val="238"/>
      <scheme val="minor"/>
    </font>
    <font>
      <sz val="8"/>
      <color theme="1"/>
      <name val="Arial"/>
      <family val="2"/>
      <charset val="238"/>
    </font>
    <font>
      <sz val="8"/>
      <color rgb="FFFF6600"/>
      <name val="Arial"/>
      <family val="2"/>
      <charset val="238"/>
    </font>
    <font>
      <u/>
      <sz val="11"/>
      <color theme="10"/>
      <name val="Calibri"/>
      <family val="2"/>
      <scheme val="minor"/>
    </font>
    <font>
      <u/>
      <sz val="8"/>
      <color theme="10"/>
      <name val="Calibri"/>
      <family val="2"/>
      <scheme val="minor"/>
    </font>
    <font>
      <b/>
      <sz val="28"/>
      <color theme="0"/>
      <name val="Calibri"/>
      <family val="2"/>
      <charset val="238"/>
      <scheme val="minor"/>
    </font>
    <font>
      <b/>
      <sz val="13"/>
      <color rgb="FFFF6600"/>
      <name val="Calibri Light"/>
      <family val="2"/>
      <charset val="238"/>
      <scheme val="major"/>
    </font>
    <font>
      <b/>
      <sz val="13"/>
      <color rgb="FFFF6600"/>
      <name val="Arial"/>
      <family val="2"/>
      <charset val="238"/>
    </font>
    <font>
      <sz val="20"/>
      <color theme="1"/>
      <name val="Calibri"/>
      <family val="2"/>
      <charset val="238"/>
      <scheme val="minor"/>
    </font>
    <font>
      <sz val="18"/>
      <color theme="1"/>
      <name val="Calibri"/>
      <family val="2"/>
      <charset val="238"/>
      <scheme val="minor"/>
    </font>
    <font>
      <sz val="14"/>
      <color rgb="FFFF6600"/>
      <name val="Calibri"/>
      <family val="2"/>
      <charset val="238"/>
      <scheme val="minor"/>
    </font>
    <font>
      <sz val="17"/>
      <color theme="0" tint="-0.34998626667073579"/>
      <name val="Calibri"/>
      <family val="2"/>
      <charset val="238"/>
      <scheme val="minor"/>
    </font>
    <font>
      <b/>
      <sz val="17"/>
      <color theme="0" tint="-0.34998626667073579"/>
      <name val="Calibri"/>
      <family val="2"/>
      <charset val="238"/>
      <scheme val="minor"/>
    </font>
    <font>
      <i/>
      <sz val="17"/>
      <color theme="0" tint="-0.34998626667073579"/>
      <name val="Calibri"/>
      <family val="2"/>
      <charset val="238"/>
      <scheme val="minor"/>
    </font>
    <font>
      <b/>
      <sz val="20"/>
      <color theme="0" tint="-0.34998626667073579"/>
      <name val="Calibri"/>
      <family val="2"/>
      <charset val="238"/>
      <scheme val="minor"/>
    </font>
    <font>
      <sz val="40"/>
      <color theme="0" tint="-0.499984740745262"/>
      <name val="Calibri"/>
      <family val="2"/>
      <charset val="238"/>
      <scheme val="minor"/>
    </font>
    <font>
      <b/>
      <sz val="40"/>
      <color theme="0" tint="-0.499984740745262"/>
      <name val="Calibri"/>
      <family val="2"/>
      <charset val="238"/>
      <scheme val="minor"/>
    </font>
    <font>
      <b/>
      <sz val="20"/>
      <color theme="0" tint="-0.499984740745262"/>
      <name val="Calibri"/>
      <family val="2"/>
      <charset val="238"/>
      <scheme val="minor"/>
    </font>
    <font>
      <sz val="14"/>
      <color theme="0" tint="-0.34998626667073579"/>
      <name val="Calibri"/>
      <family val="2"/>
      <charset val="238"/>
      <scheme val="minor"/>
    </font>
    <font>
      <b/>
      <sz val="22"/>
      <color theme="0"/>
      <name val="Calibri"/>
      <family val="2"/>
      <charset val="238"/>
      <scheme val="minor"/>
    </font>
    <font>
      <sz val="12"/>
      <color theme="1"/>
      <name val="Calibri"/>
      <family val="2"/>
      <charset val="238"/>
      <scheme val="minor"/>
    </font>
    <font>
      <sz val="10"/>
      <color rgb="FFFF6600"/>
      <name val="Arial"/>
      <family val="2"/>
      <charset val="238"/>
    </font>
    <font>
      <sz val="12"/>
      <color theme="1"/>
      <name val="Arial"/>
      <family val="2"/>
      <charset val="238"/>
    </font>
    <font>
      <b/>
      <sz val="68"/>
      <color theme="0" tint="-0.499984740745262"/>
      <name val="Arial"/>
      <family val="2"/>
      <charset val="238"/>
    </font>
    <font>
      <b/>
      <sz val="36"/>
      <color theme="0"/>
      <name val="Arial"/>
      <family val="2"/>
      <charset val="238"/>
    </font>
    <font>
      <b/>
      <sz val="20"/>
      <color theme="0"/>
      <name val="Arial"/>
      <family val="2"/>
      <charset val="238"/>
    </font>
    <font>
      <sz val="11"/>
      <color theme="1"/>
      <name val="Calibri"/>
      <family val="2"/>
      <scheme val="minor"/>
    </font>
    <font>
      <sz val="10"/>
      <color rgb="FF001132"/>
      <name val="Arial"/>
      <family val="2"/>
      <charset val="238"/>
    </font>
    <font>
      <sz val="10"/>
      <color rgb="FF001132"/>
      <name val="Tahoma"/>
      <family val="2"/>
      <charset val="238"/>
    </font>
    <font>
      <b/>
      <sz val="10"/>
      <color rgb="FF001132"/>
      <name val="Tahoma"/>
      <family val="2"/>
      <charset val="238"/>
    </font>
    <font>
      <u/>
      <sz val="9"/>
      <color theme="10"/>
      <name val="Calibri"/>
      <family val="2"/>
      <scheme val="minor"/>
    </font>
  </fonts>
  <fills count="11">
    <fill>
      <patternFill patternType="none"/>
    </fill>
    <fill>
      <patternFill patternType="gray125"/>
    </fill>
    <fill>
      <patternFill patternType="solid">
        <fgColor rgb="FF0E2837"/>
        <bgColor indexed="64"/>
      </patternFill>
    </fill>
    <fill>
      <patternFill patternType="solid">
        <fgColor theme="0"/>
        <bgColor indexed="64"/>
      </patternFill>
    </fill>
    <fill>
      <patternFill patternType="solid">
        <fgColor rgb="FFFF66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BFBFBF"/>
        <bgColor indexed="64"/>
      </patternFill>
    </fill>
    <fill>
      <patternFill patternType="solid">
        <fgColor rgb="FF001132"/>
        <bgColor indexed="64"/>
      </patternFill>
    </fill>
    <fill>
      <patternFill patternType="solid">
        <fgColor theme="0" tint="-4.9989318521683403E-2"/>
        <bgColor indexed="64"/>
      </patternFill>
    </fill>
  </fills>
  <borders count="48">
    <border>
      <left/>
      <right/>
      <top/>
      <bottom/>
      <diagonal/>
    </border>
    <border>
      <left/>
      <right/>
      <top/>
      <bottom style="mediumDashed">
        <color rgb="FF24353C"/>
      </bottom>
      <diagonal/>
    </border>
    <border>
      <left style="thin">
        <color rgb="FF001132"/>
      </left>
      <right/>
      <top style="thin">
        <color rgb="FF001132"/>
      </top>
      <bottom/>
      <diagonal/>
    </border>
    <border>
      <left/>
      <right/>
      <top style="thin">
        <color rgb="FF001132"/>
      </top>
      <bottom/>
      <diagonal/>
    </border>
    <border>
      <left/>
      <right style="thin">
        <color rgb="FF001132"/>
      </right>
      <top style="thin">
        <color rgb="FF001132"/>
      </top>
      <bottom/>
      <diagonal/>
    </border>
    <border>
      <left style="thin">
        <color rgb="FF001132"/>
      </left>
      <right/>
      <top/>
      <bottom style="thin">
        <color rgb="FF001132"/>
      </bottom>
      <diagonal/>
    </border>
    <border>
      <left/>
      <right/>
      <top/>
      <bottom style="thin">
        <color rgb="FF001132"/>
      </bottom>
      <diagonal/>
    </border>
    <border>
      <left/>
      <right style="thin">
        <color rgb="FF001132"/>
      </right>
      <top/>
      <bottom style="thin">
        <color rgb="FF001132"/>
      </bottom>
      <diagonal/>
    </border>
    <border>
      <left style="thin">
        <color rgb="FF001132"/>
      </left>
      <right/>
      <top/>
      <bottom/>
      <diagonal/>
    </border>
    <border>
      <left/>
      <right style="thin">
        <color rgb="FF001132"/>
      </right>
      <top/>
      <bottom/>
      <diagonal/>
    </border>
    <border>
      <left style="thin">
        <color rgb="FF001132"/>
      </left>
      <right/>
      <top/>
      <bottom style="thin">
        <color auto="1"/>
      </bottom>
      <diagonal/>
    </border>
    <border>
      <left/>
      <right/>
      <top/>
      <bottom style="thin">
        <color auto="1"/>
      </bottom>
      <diagonal/>
    </border>
    <border>
      <left/>
      <right style="thin">
        <color rgb="FF001132"/>
      </right>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bottom/>
      <diagonal/>
    </border>
    <border>
      <left/>
      <right style="dashed">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ashed">
        <color theme="0" tint="-0.24994659260841701"/>
      </bottom>
      <diagonal/>
    </border>
    <border>
      <left/>
      <right style="thin">
        <color auto="1"/>
      </right>
      <top/>
      <bottom style="dashed">
        <color theme="0" tint="-0.24994659260841701"/>
      </bottom>
      <diagonal/>
    </border>
    <border>
      <left/>
      <right/>
      <top style="dashed">
        <color theme="0" tint="-0.24994659260841701"/>
      </top>
      <bottom/>
      <diagonal/>
    </border>
    <border>
      <left/>
      <right style="thin">
        <color auto="1"/>
      </right>
      <top style="dashed">
        <color theme="0" tint="-0.24994659260841701"/>
      </top>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right/>
      <top/>
      <bottom style="thin">
        <color theme="0" tint="-0.24994659260841701"/>
      </bottom>
      <diagonal/>
    </border>
    <border>
      <left/>
      <right style="thin">
        <color auto="1"/>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16" fillId="0" borderId="0" applyNumberFormat="0" applyFill="0" applyBorder="0" applyAlignment="0" applyProtection="0"/>
    <xf numFmtId="9" fontId="39" fillId="0" borderId="0" applyFont="0" applyFill="0" applyBorder="0" applyAlignment="0" applyProtection="0"/>
  </cellStyleXfs>
  <cellXfs count="156">
    <xf numFmtId="0" fontId="0" fillId="0" borderId="0" xfId="0"/>
    <xf numFmtId="0" fontId="1" fillId="0" borderId="0" xfId="0" applyFont="1" applyFill="1"/>
    <xf numFmtId="0" fontId="1" fillId="0" borderId="0" xfId="0" applyFont="1" applyFill="1" applyProtection="1"/>
    <xf numFmtId="0" fontId="2" fillId="0" borderId="0" xfId="0" applyFont="1" applyFill="1"/>
    <xf numFmtId="0" fontId="4" fillId="0" borderId="0" xfId="0" applyFont="1" applyFill="1"/>
    <xf numFmtId="0" fontId="1" fillId="3" borderId="0" xfId="0" applyFont="1" applyFill="1"/>
    <xf numFmtId="0" fontId="1" fillId="0" borderId="0" xfId="0" applyFont="1"/>
    <xf numFmtId="9" fontId="1" fillId="0" borderId="0" xfId="0" applyNumberFormat="1" applyFont="1"/>
    <xf numFmtId="9" fontId="8" fillId="0" borderId="0" xfId="0" applyNumberFormat="1" applyFont="1"/>
    <xf numFmtId="0" fontId="10" fillId="3" borderId="0" xfId="0" applyFont="1" applyFill="1" applyAlignment="1">
      <alignment vertical="center"/>
    </xf>
    <xf numFmtId="0" fontId="14" fillId="3" borderId="0" xfId="0" applyFont="1" applyFill="1"/>
    <xf numFmtId="0" fontId="5" fillId="2"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Fill="1"/>
    <xf numFmtId="0" fontId="1" fillId="0" borderId="0" xfId="0" applyFont="1" applyFill="1" applyProtection="1"/>
    <xf numFmtId="0" fontId="1" fillId="0" borderId="0" xfId="0" applyFont="1" applyFill="1" applyAlignment="1">
      <alignment horizontal="center" vertical="center"/>
    </xf>
    <xf numFmtId="0" fontId="9" fillId="3" borderId="0" xfId="0" applyFont="1" applyFill="1" applyAlignment="1">
      <alignment vertical="center"/>
    </xf>
    <xf numFmtId="0" fontId="30" fillId="3" borderId="0" xfId="0" applyFont="1" applyFill="1" applyAlignment="1">
      <alignment vertical="center" wrapText="1"/>
    </xf>
    <xf numFmtId="0" fontId="1" fillId="0" borderId="0" xfId="0" applyFont="1" applyFill="1" applyAlignment="1"/>
    <xf numFmtId="0" fontId="1" fillId="0" borderId="30" xfId="0" applyFont="1" applyFill="1" applyBorder="1"/>
    <xf numFmtId="0" fontId="1" fillId="0" borderId="0" xfId="0" applyFont="1" applyFill="1" applyBorder="1"/>
    <xf numFmtId="0" fontId="1" fillId="0" borderId="32" xfId="0" applyFont="1" applyFill="1" applyBorder="1"/>
    <xf numFmtId="0" fontId="1" fillId="0" borderId="0" xfId="0" applyFont="1" applyFill="1" applyBorder="1" applyAlignment="1">
      <alignment horizontal="center"/>
    </xf>
    <xf numFmtId="0" fontId="34" fillId="0" borderId="0" xfId="0" applyFont="1" applyFill="1"/>
    <xf numFmtId="0" fontId="40" fillId="3" borderId="0" xfId="0" applyFont="1" applyFill="1"/>
    <xf numFmtId="0" fontId="41" fillId="3" borderId="0" xfId="0" applyFont="1" applyFill="1"/>
    <xf numFmtId="0" fontId="42" fillId="3" borderId="46" xfId="0" applyFont="1" applyFill="1" applyBorder="1" applyAlignment="1">
      <alignment horizontal="right"/>
    </xf>
    <xf numFmtId="172" fontId="42" fillId="3" borderId="0" xfId="0" applyNumberFormat="1" applyFont="1" applyFill="1"/>
    <xf numFmtId="0" fontId="42" fillId="3" borderId="47" xfId="0" applyFont="1" applyFill="1" applyBorder="1"/>
    <xf numFmtId="0" fontId="42" fillId="3" borderId="46" xfId="0" applyFont="1" applyFill="1" applyBorder="1"/>
    <xf numFmtId="172" fontId="41" fillId="3" borderId="47" xfId="2" applyNumberFormat="1" applyFont="1" applyFill="1" applyBorder="1"/>
    <xf numFmtId="10" fontId="41" fillId="3" borderId="46" xfId="0" applyNumberFormat="1" applyFont="1" applyFill="1" applyBorder="1"/>
    <xf numFmtId="9" fontId="42" fillId="3" borderId="46" xfId="0" applyNumberFormat="1" applyFont="1" applyFill="1" applyBorder="1"/>
    <xf numFmtId="0" fontId="18" fillId="2" borderId="0" xfId="0" applyFont="1" applyFill="1" applyAlignment="1"/>
    <xf numFmtId="0" fontId="19" fillId="2" borderId="0" xfId="0" applyFont="1" applyFill="1" applyAlignment="1">
      <alignment vertical="top"/>
    </xf>
    <xf numFmtId="0" fontId="20" fillId="2" borderId="0" xfId="0" applyFont="1" applyFill="1" applyAlignment="1">
      <alignment vertical="top"/>
    </xf>
    <xf numFmtId="0" fontId="0" fillId="4" borderId="0" xfId="0" applyFill="1"/>
    <xf numFmtId="0" fontId="1" fillId="0" borderId="0" xfId="0" applyFont="1" applyFill="1" applyProtection="1">
      <protection locked="0"/>
    </xf>
    <xf numFmtId="0" fontId="0" fillId="10" borderId="0" xfId="0" applyFill="1"/>
    <xf numFmtId="0" fontId="0" fillId="6" borderId="0" xfId="0" applyFill="1"/>
    <xf numFmtId="0" fontId="21" fillId="0" borderId="0" xfId="0" applyFont="1" applyFill="1" applyAlignment="1">
      <alignment horizontal="left" vertical="center" wrapText="1"/>
    </xf>
    <xf numFmtId="0" fontId="1" fillId="7" borderId="0" xfId="0" applyFont="1" applyFill="1" applyAlignment="1">
      <alignment horizontal="center" wrapText="1"/>
    </xf>
    <xf numFmtId="0" fontId="22" fillId="6" borderId="0" xfId="0" applyFont="1" applyFill="1" applyAlignment="1">
      <alignment horizontal="center" vertical="center"/>
    </xf>
    <xf numFmtId="0" fontId="24" fillId="6" borderId="25" xfId="0" applyFont="1" applyFill="1" applyBorder="1" applyAlignment="1">
      <alignment horizontal="left" vertical="center" wrapText="1"/>
    </xf>
    <xf numFmtId="0" fontId="24" fillId="6" borderId="0" xfId="0" applyFont="1" applyFill="1" applyBorder="1" applyAlignment="1">
      <alignment horizontal="left" vertical="center"/>
    </xf>
    <xf numFmtId="0" fontId="24" fillId="6" borderId="26" xfId="0" applyFont="1" applyFill="1" applyBorder="1" applyAlignment="1">
      <alignment horizontal="left" vertical="center"/>
    </xf>
    <xf numFmtId="0" fontId="24" fillId="6" borderId="25" xfId="0" applyFont="1" applyFill="1" applyBorder="1" applyAlignment="1">
      <alignment horizontal="left" vertical="center"/>
    </xf>
    <xf numFmtId="0" fontId="24" fillId="6" borderId="22" xfId="0" applyFont="1" applyFill="1" applyBorder="1" applyAlignment="1">
      <alignment horizontal="left" vertical="center"/>
    </xf>
    <xf numFmtId="0" fontId="24" fillId="6" borderId="23" xfId="0" applyFont="1" applyFill="1" applyBorder="1" applyAlignment="1">
      <alignment horizontal="left" vertical="center"/>
    </xf>
    <xf numFmtId="0" fontId="24" fillId="6" borderId="24" xfId="0" applyFont="1" applyFill="1" applyBorder="1" applyAlignment="1">
      <alignment horizontal="left" vertical="center"/>
    </xf>
    <xf numFmtId="0" fontId="1" fillId="8" borderId="19" xfId="0" applyFont="1" applyFill="1" applyBorder="1" applyAlignment="1">
      <alignment horizontal="center"/>
    </xf>
    <xf numFmtId="0" fontId="1" fillId="8" borderId="20" xfId="0" applyFont="1" applyFill="1" applyBorder="1" applyAlignment="1">
      <alignment horizontal="center"/>
    </xf>
    <xf numFmtId="0" fontId="1" fillId="8" borderId="25" xfId="0" applyFont="1" applyFill="1" applyBorder="1" applyAlignment="1">
      <alignment horizontal="center"/>
    </xf>
    <xf numFmtId="0" fontId="1" fillId="8" borderId="0" xfId="0" applyFont="1" applyFill="1" applyBorder="1" applyAlignment="1">
      <alignment horizontal="center"/>
    </xf>
    <xf numFmtId="0" fontId="1" fillId="8" borderId="22" xfId="0" applyFont="1" applyFill="1" applyBorder="1" applyAlignment="1">
      <alignment horizontal="center"/>
    </xf>
    <xf numFmtId="0" fontId="1" fillId="8" borderId="23" xfId="0" applyFont="1" applyFill="1" applyBorder="1" applyAlignment="1">
      <alignment horizontal="center"/>
    </xf>
    <xf numFmtId="0" fontId="27" fillId="8" borderId="20" xfId="0" applyFont="1" applyFill="1" applyBorder="1" applyAlignment="1">
      <alignment horizontal="center" vertical="center"/>
    </xf>
    <xf numFmtId="0" fontId="27" fillId="8" borderId="21" xfId="0" applyFont="1" applyFill="1" applyBorder="1" applyAlignment="1">
      <alignment horizontal="center" vertical="center"/>
    </xf>
    <xf numFmtId="0" fontId="27" fillId="8" borderId="0" xfId="0" applyFont="1" applyFill="1" applyBorder="1" applyAlignment="1">
      <alignment horizontal="center" vertical="center"/>
    </xf>
    <xf numFmtId="0" fontId="27" fillId="8" borderId="26" xfId="0" applyFont="1" applyFill="1" applyBorder="1" applyAlignment="1">
      <alignment horizontal="center" vertical="center"/>
    </xf>
    <xf numFmtId="0" fontId="27" fillId="8" borderId="23" xfId="0" applyFont="1" applyFill="1" applyBorder="1" applyAlignment="1">
      <alignment horizontal="center" vertical="center"/>
    </xf>
    <xf numFmtId="0" fontId="27" fillId="8" borderId="24" xfId="0" applyFont="1" applyFill="1" applyBorder="1" applyAlignment="1">
      <alignment horizontal="center" vertical="center"/>
    </xf>
    <xf numFmtId="0" fontId="22" fillId="6" borderId="0" xfId="0" applyFont="1" applyFill="1" applyAlignment="1">
      <alignment horizontal="center" vertical="center" wrapText="1"/>
    </xf>
    <xf numFmtId="0" fontId="23" fillId="6" borderId="0" xfId="0" applyFont="1" applyFill="1" applyAlignment="1">
      <alignment horizontal="right" vertical="center" textRotation="90" wrapText="1"/>
    </xf>
    <xf numFmtId="0" fontId="1" fillId="7" borderId="0" xfId="0" applyFont="1" applyFill="1" applyAlignment="1">
      <alignment horizontal="center"/>
    </xf>
    <xf numFmtId="0" fontId="1" fillId="6" borderId="0" xfId="0" applyFont="1" applyFill="1" applyAlignment="1">
      <alignment horizontal="center"/>
    </xf>
    <xf numFmtId="0" fontId="7" fillId="2" borderId="0" xfId="0" applyFont="1" applyFill="1" applyAlignment="1">
      <alignment horizontal="center" vertical="center"/>
    </xf>
    <xf numFmtId="170" fontId="38" fillId="5" borderId="2" xfId="0" applyNumberFormat="1" applyFont="1" applyFill="1" applyBorder="1" applyAlignment="1">
      <alignment horizontal="center" vertical="center"/>
    </xf>
    <xf numFmtId="170" fontId="38" fillId="5" borderId="3" xfId="0" applyNumberFormat="1" applyFont="1" applyFill="1" applyBorder="1" applyAlignment="1">
      <alignment horizontal="center" vertical="center"/>
    </xf>
    <xf numFmtId="170" fontId="38" fillId="5" borderId="4" xfId="0" applyNumberFormat="1" applyFont="1" applyFill="1" applyBorder="1" applyAlignment="1">
      <alignment horizontal="center" vertical="center"/>
    </xf>
    <xf numFmtId="170" fontId="38" fillId="5" borderId="5" xfId="0" applyNumberFormat="1" applyFont="1" applyFill="1" applyBorder="1" applyAlignment="1">
      <alignment horizontal="center" vertical="center"/>
    </xf>
    <xf numFmtId="170" fontId="38" fillId="5" borderId="6" xfId="0" applyNumberFormat="1" applyFont="1" applyFill="1" applyBorder="1" applyAlignment="1">
      <alignment horizontal="center" vertical="center"/>
    </xf>
    <xf numFmtId="170" fontId="38" fillId="5" borderId="7" xfId="0" applyNumberFormat="1" applyFont="1" applyFill="1" applyBorder="1" applyAlignment="1">
      <alignment horizontal="center" vertical="center"/>
    </xf>
    <xf numFmtId="165" fontId="36" fillId="3" borderId="2" xfId="0" applyNumberFormat="1" applyFont="1" applyFill="1" applyBorder="1" applyAlignment="1">
      <alignment horizontal="center" vertical="center"/>
    </xf>
    <xf numFmtId="165" fontId="36" fillId="3" borderId="3" xfId="0" applyNumberFormat="1" applyFont="1" applyFill="1" applyBorder="1" applyAlignment="1">
      <alignment horizontal="center" vertical="center"/>
    </xf>
    <xf numFmtId="165" fontId="36" fillId="3" borderId="4" xfId="0" applyNumberFormat="1" applyFont="1" applyFill="1" applyBorder="1" applyAlignment="1">
      <alignment horizontal="center" vertical="center"/>
    </xf>
    <xf numFmtId="165" fontId="36" fillId="3" borderId="8" xfId="0" applyNumberFormat="1" applyFont="1" applyFill="1" applyBorder="1" applyAlignment="1">
      <alignment horizontal="center" vertical="center"/>
    </xf>
    <xf numFmtId="165" fontId="36" fillId="3" borderId="0" xfId="0" applyNumberFormat="1" applyFont="1" applyFill="1" applyAlignment="1">
      <alignment horizontal="center" vertical="center"/>
    </xf>
    <xf numFmtId="165" fontId="36" fillId="3" borderId="9" xfId="0" applyNumberFormat="1" applyFont="1" applyFill="1" applyBorder="1" applyAlignment="1">
      <alignment horizontal="center" vertical="center"/>
    </xf>
    <xf numFmtId="165" fontId="36" fillId="3" borderId="5" xfId="0" applyNumberFormat="1" applyFont="1" applyFill="1" applyBorder="1" applyAlignment="1">
      <alignment horizontal="center" vertical="center"/>
    </xf>
    <xf numFmtId="165" fontId="36" fillId="3" borderId="6" xfId="0" applyNumberFormat="1" applyFont="1" applyFill="1" applyBorder="1" applyAlignment="1">
      <alignment horizontal="center" vertical="center"/>
    </xf>
    <xf numFmtId="165" fontId="36" fillId="3" borderId="7" xfId="0" applyNumberFormat="1" applyFont="1" applyFill="1" applyBorder="1" applyAlignment="1">
      <alignment horizontal="center" vertical="center"/>
    </xf>
    <xf numFmtId="171" fontId="38" fillId="5" borderId="2" xfId="0" applyNumberFormat="1" applyFont="1" applyFill="1" applyBorder="1" applyAlignment="1">
      <alignment horizontal="center" vertical="center"/>
    </xf>
    <xf numFmtId="171" fontId="38" fillId="5" borderId="3" xfId="0" applyNumberFormat="1" applyFont="1" applyFill="1" applyBorder="1" applyAlignment="1">
      <alignment horizontal="center" vertical="center"/>
    </xf>
    <xf numFmtId="171" fontId="38" fillId="5" borderId="4" xfId="0" applyNumberFormat="1" applyFont="1" applyFill="1" applyBorder="1" applyAlignment="1">
      <alignment horizontal="center" vertical="center"/>
    </xf>
    <xf numFmtId="171" fontId="38" fillId="5" borderId="8" xfId="0" applyNumberFormat="1" applyFont="1" applyFill="1" applyBorder="1" applyAlignment="1">
      <alignment horizontal="center" vertical="center"/>
    </xf>
    <xf numFmtId="171" fontId="38" fillId="5" borderId="0" xfId="0" applyNumberFormat="1" applyFont="1" applyFill="1" applyAlignment="1">
      <alignment horizontal="center" vertical="center"/>
    </xf>
    <xf numFmtId="171" fontId="38" fillId="5" borderId="9" xfId="0" applyNumberFormat="1" applyFont="1" applyFill="1" applyBorder="1" applyAlignment="1">
      <alignment horizontal="center" vertical="center"/>
    </xf>
    <xf numFmtId="0" fontId="6" fillId="4" borderId="0" xfId="0" applyFont="1" applyFill="1" applyAlignment="1">
      <alignment horizontal="center" vertical="center" wrapText="1"/>
    </xf>
    <xf numFmtId="166" fontId="11" fillId="5" borderId="0" xfId="0" applyNumberFormat="1" applyFont="1" applyFill="1" applyAlignment="1">
      <alignment horizontal="center" vertical="center" wrapText="1"/>
    </xf>
    <xf numFmtId="169" fontId="13" fillId="3" borderId="19" xfId="0" applyNumberFormat="1" applyFont="1" applyFill="1" applyBorder="1" applyAlignment="1" applyProtection="1">
      <alignment horizontal="center" vertical="center"/>
      <protection locked="0"/>
    </xf>
    <xf numFmtId="169" fontId="13" fillId="3" borderId="20" xfId="0" applyNumberFormat="1" applyFont="1" applyFill="1" applyBorder="1" applyAlignment="1" applyProtection="1">
      <alignment horizontal="center" vertical="center"/>
      <protection locked="0"/>
    </xf>
    <xf numFmtId="169" fontId="13" fillId="3" borderId="21" xfId="0" applyNumberFormat="1" applyFont="1" applyFill="1" applyBorder="1" applyAlignment="1" applyProtection="1">
      <alignment horizontal="center" vertical="center"/>
      <protection locked="0"/>
    </xf>
    <xf numFmtId="169" fontId="13" fillId="3" borderId="22" xfId="0" applyNumberFormat="1" applyFont="1" applyFill="1" applyBorder="1" applyAlignment="1" applyProtection="1">
      <alignment horizontal="center" vertical="center"/>
      <protection locked="0"/>
    </xf>
    <xf numFmtId="169" fontId="13" fillId="3" borderId="23" xfId="0" applyNumberFormat="1" applyFont="1" applyFill="1" applyBorder="1" applyAlignment="1" applyProtection="1">
      <alignment horizontal="center" vertical="center"/>
      <protection locked="0"/>
    </xf>
    <xf numFmtId="169" fontId="13" fillId="3" borderId="24" xfId="0" applyNumberFormat="1" applyFont="1" applyFill="1" applyBorder="1" applyAlignment="1" applyProtection="1">
      <alignment horizontal="center" vertical="center"/>
      <protection locked="0"/>
    </xf>
    <xf numFmtId="0" fontId="28" fillId="3" borderId="0" xfId="0" applyFont="1" applyFill="1" applyAlignment="1">
      <alignment horizontal="center" vertical="center"/>
    </xf>
    <xf numFmtId="0" fontId="29" fillId="3" borderId="0" xfId="0" applyFont="1" applyFill="1" applyAlignment="1">
      <alignment horizontal="center" vertical="center"/>
    </xf>
    <xf numFmtId="0" fontId="28" fillId="3" borderId="0" xfId="0" applyFont="1" applyFill="1" applyAlignment="1">
      <alignment horizontal="left" vertical="center"/>
    </xf>
    <xf numFmtId="0" fontId="29" fillId="3" borderId="0" xfId="0" applyFont="1" applyFill="1" applyAlignment="1">
      <alignment horizontal="right" vertical="center" wrapText="1"/>
    </xf>
    <xf numFmtId="166" fontId="11" fillId="5" borderId="0" xfId="0" applyNumberFormat="1" applyFont="1" applyFill="1" applyAlignment="1">
      <alignment horizontal="center" vertical="center"/>
    </xf>
    <xf numFmtId="0" fontId="33" fillId="0" borderId="38" xfId="0" applyFont="1" applyFill="1" applyBorder="1" applyAlignment="1" applyProtection="1">
      <alignment horizontal="center" vertical="center"/>
      <protection locked="0"/>
    </xf>
    <xf numFmtId="0" fontId="33" fillId="0" borderId="39" xfId="0" applyFont="1" applyFill="1" applyBorder="1" applyAlignment="1" applyProtection="1">
      <alignment horizontal="center" vertical="center"/>
      <protection locked="0"/>
    </xf>
    <xf numFmtId="0" fontId="33" fillId="0" borderId="40" xfId="0" applyFont="1" applyFill="1" applyBorder="1" applyAlignment="1" applyProtection="1">
      <alignment horizontal="center" vertical="center"/>
      <protection locked="0"/>
    </xf>
    <xf numFmtId="0" fontId="33" fillId="0" borderId="41" xfId="0" applyFont="1" applyFill="1" applyBorder="1" applyAlignment="1" applyProtection="1">
      <alignment horizontal="center" vertical="center"/>
      <protection locked="0"/>
    </xf>
    <xf numFmtId="0" fontId="33" fillId="0" borderId="42" xfId="0" applyFont="1" applyFill="1" applyBorder="1" applyAlignment="1" applyProtection="1">
      <alignment horizontal="center" vertical="center"/>
      <protection locked="0"/>
    </xf>
    <xf numFmtId="0" fontId="33" fillId="0" borderId="43" xfId="0" applyFont="1" applyFill="1" applyBorder="1" applyAlignment="1" applyProtection="1">
      <alignment horizontal="center" vertical="center"/>
      <protection locked="0"/>
    </xf>
    <xf numFmtId="166" fontId="12" fillId="3" borderId="13" xfId="0" applyNumberFormat="1" applyFont="1" applyFill="1" applyBorder="1" applyAlignment="1" applyProtection="1">
      <alignment horizontal="center" vertical="center"/>
      <protection locked="0"/>
    </xf>
    <xf numFmtId="166" fontId="12" fillId="3" borderId="14" xfId="0" applyNumberFormat="1" applyFont="1" applyFill="1" applyBorder="1" applyAlignment="1" applyProtection="1">
      <alignment horizontal="center" vertical="center"/>
      <protection locked="0"/>
    </xf>
    <xf numFmtId="166" fontId="12" fillId="3" borderId="15" xfId="0" applyNumberFormat="1" applyFont="1" applyFill="1" applyBorder="1" applyAlignment="1" applyProtection="1">
      <alignment horizontal="center" vertical="center"/>
      <protection locked="0"/>
    </xf>
    <xf numFmtId="166" fontId="12" fillId="3" borderId="16" xfId="0" applyNumberFormat="1" applyFont="1" applyFill="1" applyBorder="1" applyAlignment="1" applyProtection="1">
      <alignment horizontal="center" vertical="center"/>
      <protection locked="0"/>
    </xf>
    <xf numFmtId="166" fontId="12" fillId="3" borderId="17" xfId="0" applyNumberFormat="1" applyFont="1" applyFill="1" applyBorder="1" applyAlignment="1" applyProtection="1">
      <alignment horizontal="center" vertical="center"/>
      <protection locked="0"/>
    </xf>
    <xf numFmtId="166" fontId="12" fillId="3" borderId="18" xfId="0" applyNumberFormat="1" applyFont="1" applyFill="1" applyBorder="1" applyAlignment="1" applyProtection="1">
      <alignment horizontal="center" vertical="center"/>
      <protection locked="0"/>
    </xf>
    <xf numFmtId="0" fontId="32" fillId="9" borderId="0" xfId="0" applyFont="1" applyFill="1" applyAlignment="1">
      <alignment horizontal="center" vertical="center"/>
    </xf>
    <xf numFmtId="0" fontId="33" fillId="0" borderId="0" xfId="0" applyFont="1" applyFill="1" applyAlignment="1">
      <alignment horizontal="left" vertical="center" wrapText="1"/>
    </xf>
    <xf numFmtId="0" fontId="33" fillId="0" borderId="0" xfId="0" applyFont="1" applyFill="1" applyAlignment="1">
      <alignment horizontal="left" wrapText="1"/>
    </xf>
    <xf numFmtId="0" fontId="1" fillId="0" borderId="0" xfId="0" applyFont="1" applyFill="1" applyAlignment="1">
      <alignment horizontal="center"/>
    </xf>
    <xf numFmtId="0" fontId="33" fillId="0" borderId="0" xfId="0" applyFont="1" applyFill="1" applyAlignment="1">
      <alignment horizontal="left" vertical="center"/>
    </xf>
    <xf numFmtId="0" fontId="14" fillId="0" borderId="0" xfId="0" applyFont="1" applyFill="1" applyAlignment="1">
      <alignment horizontal="center"/>
    </xf>
    <xf numFmtId="0" fontId="1" fillId="0" borderId="0" xfId="0" applyFont="1" applyFill="1" applyBorder="1" applyAlignment="1" applyProtection="1">
      <alignment horizontal="center"/>
      <protection locked="0"/>
    </xf>
    <xf numFmtId="0" fontId="1" fillId="0" borderId="31" xfId="0" applyFont="1" applyFill="1" applyBorder="1" applyAlignment="1" applyProtection="1">
      <alignment horizontal="center"/>
      <protection locked="0"/>
    </xf>
    <xf numFmtId="0" fontId="1" fillId="0" borderId="34" xfId="0" applyFont="1" applyFill="1" applyBorder="1" applyAlignment="1" applyProtection="1">
      <alignment horizontal="center"/>
      <protection locked="0"/>
    </xf>
    <xf numFmtId="0" fontId="1" fillId="0" borderId="35" xfId="0" applyFont="1" applyFill="1" applyBorder="1" applyAlignment="1" applyProtection="1">
      <alignment horizontal="center"/>
      <protection locked="0"/>
    </xf>
    <xf numFmtId="0" fontId="1" fillId="0" borderId="36" xfId="0" applyFont="1" applyFill="1" applyBorder="1" applyAlignment="1" applyProtection="1">
      <alignment horizontal="center"/>
      <protection locked="0"/>
    </xf>
    <xf numFmtId="0" fontId="1" fillId="0" borderId="37" xfId="0" applyFont="1" applyFill="1" applyBorder="1" applyAlignment="1" applyProtection="1">
      <alignment horizontal="center"/>
      <protection locked="0"/>
    </xf>
    <xf numFmtId="0" fontId="1" fillId="0" borderId="11" xfId="0" applyFont="1" applyFill="1" applyBorder="1" applyAlignment="1" applyProtection="1">
      <alignment horizontal="center"/>
      <protection locked="0"/>
    </xf>
    <xf numFmtId="0" fontId="1" fillId="0" borderId="33" xfId="0" applyFont="1" applyFill="1" applyBorder="1" applyAlignment="1" applyProtection="1">
      <alignment horizontal="center"/>
      <protection locked="0"/>
    </xf>
    <xf numFmtId="0" fontId="1" fillId="0" borderId="28" xfId="0" applyFont="1" applyFill="1" applyBorder="1" applyAlignment="1" applyProtection="1">
      <alignment horizontal="center"/>
      <protection locked="0"/>
    </xf>
    <xf numFmtId="0" fontId="1" fillId="0" borderId="29" xfId="0" applyFont="1" applyFill="1" applyBorder="1" applyAlignment="1" applyProtection="1">
      <alignment horizontal="center"/>
      <protection locked="0"/>
    </xf>
    <xf numFmtId="0" fontId="1" fillId="0" borderId="44" xfId="0" applyFont="1" applyFill="1" applyBorder="1" applyAlignment="1" applyProtection="1">
      <alignment horizontal="center"/>
      <protection locked="0"/>
    </xf>
    <xf numFmtId="0" fontId="1" fillId="0" borderId="45" xfId="0" applyFont="1" applyFill="1" applyBorder="1" applyAlignment="1" applyProtection="1">
      <alignment horizontal="center"/>
      <protection locked="0"/>
    </xf>
    <xf numFmtId="0" fontId="35" fillId="6" borderId="27" xfId="0" applyFont="1" applyFill="1" applyBorder="1" applyAlignment="1">
      <alignment horizontal="center" vertical="center"/>
    </xf>
    <xf numFmtId="0" fontId="35" fillId="6" borderId="28" xfId="0" applyFont="1" applyFill="1" applyBorder="1" applyAlignment="1">
      <alignment horizontal="center" vertical="center"/>
    </xf>
    <xf numFmtId="0" fontId="35" fillId="6" borderId="30" xfId="0" applyFont="1" applyFill="1" applyBorder="1" applyAlignment="1">
      <alignment horizontal="center" vertical="center"/>
    </xf>
    <xf numFmtId="0" fontId="35" fillId="6" borderId="0" xfId="0" applyFont="1" applyFill="1" applyBorder="1" applyAlignment="1">
      <alignment horizontal="center" vertical="center"/>
    </xf>
    <xf numFmtId="0" fontId="43" fillId="0" borderId="0" xfId="1" applyFont="1" applyAlignment="1">
      <alignment horizontal="center" vertical="center"/>
    </xf>
    <xf numFmtId="168" fontId="3" fillId="0" borderId="0" xfId="0" applyNumberFormat="1" applyFont="1" applyFill="1" applyAlignment="1" applyProtection="1">
      <alignment horizontal="center"/>
    </xf>
    <xf numFmtId="168" fontId="3" fillId="0" borderId="1" xfId="0" applyNumberFormat="1" applyFont="1" applyFill="1" applyBorder="1" applyAlignment="1" applyProtection="1">
      <alignment horizontal="center"/>
    </xf>
    <xf numFmtId="0" fontId="3" fillId="0" borderId="0" xfId="0" applyNumberFormat="1" applyFont="1" applyFill="1" applyAlignment="1" applyProtection="1">
      <alignment horizontal="center"/>
    </xf>
    <xf numFmtId="0" fontId="3" fillId="0" borderId="1" xfId="0" applyNumberFormat="1" applyFont="1" applyFill="1" applyBorder="1" applyAlignment="1" applyProtection="1">
      <alignment horizontal="center"/>
    </xf>
    <xf numFmtId="167" fontId="37" fillId="5" borderId="8" xfId="0" applyNumberFormat="1" applyFont="1" applyFill="1" applyBorder="1" applyAlignment="1">
      <alignment horizontal="center" vertical="center"/>
    </xf>
    <xf numFmtId="167" fontId="37" fillId="5" borderId="0" xfId="0" applyNumberFormat="1" applyFont="1" applyFill="1" applyAlignment="1">
      <alignment horizontal="center" vertical="center"/>
    </xf>
    <xf numFmtId="167" fontId="37" fillId="5" borderId="9" xfId="0" applyNumberFormat="1" applyFont="1" applyFill="1" applyBorder="1" applyAlignment="1">
      <alignment horizontal="center" vertical="center"/>
    </xf>
    <xf numFmtId="167" fontId="37" fillId="5" borderId="10" xfId="0" applyNumberFormat="1" applyFont="1" applyFill="1" applyBorder="1" applyAlignment="1">
      <alignment horizontal="center" vertical="center"/>
    </xf>
    <xf numFmtId="167" fontId="37" fillId="5" borderId="11" xfId="0" applyNumberFormat="1" applyFont="1" applyFill="1" applyBorder="1" applyAlignment="1">
      <alignment horizontal="center" vertical="center"/>
    </xf>
    <xf numFmtId="167" fontId="37" fillId="5" borderId="12" xfId="0" applyNumberFormat="1" applyFont="1" applyFill="1" applyBorder="1" applyAlignment="1">
      <alignment horizontal="center" vertical="center"/>
    </xf>
    <xf numFmtId="0" fontId="21" fillId="6" borderId="0" xfId="0" applyFont="1" applyFill="1" applyAlignment="1">
      <alignment horizontal="center" vertical="center" wrapText="1"/>
    </xf>
    <xf numFmtId="0" fontId="17" fillId="3" borderId="0" xfId="1" applyFont="1" applyFill="1" applyAlignment="1">
      <alignment horizontal="left"/>
    </xf>
    <xf numFmtId="164" fontId="3" fillId="0" borderId="0" xfId="0" applyNumberFormat="1" applyFont="1" applyFill="1" applyAlignment="1" applyProtection="1">
      <alignment horizontal="center"/>
      <protection locked="0"/>
    </xf>
    <xf numFmtId="164" fontId="3" fillId="0" borderId="1" xfId="0" applyNumberFormat="1" applyFont="1" applyFill="1" applyBorder="1" applyAlignment="1" applyProtection="1">
      <alignment horizontal="center"/>
      <protection locked="0"/>
    </xf>
    <xf numFmtId="0" fontId="3" fillId="0" borderId="0" xfId="0" applyNumberFormat="1" applyFont="1" applyFill="1" applyAlignment="1" applyProtection="1">
      <alignment horizontal="center"/>
      <protection locked="0"/>
    </xf>
    <xf numFmtId="0" fontId="3" fillId="0" borderId="1" xfId="0" applyNumberFormat="1" applyFont="1" applyFill="1" applyBorder="1" applyAlignment="1" applyProtection="1">
      <alignment horizontal="center"/>
      <protection locked="0"/>
    </xf>
    <xf numFmtId="0" fontId="5" fillId="2" borderId="0" xfId="0" applyFont="1" applyFill="1" applyAlignment="1">
      <alignment horizontal="left" vertical="center" wrapText="1"/>
    </xf>
    <xf numFmtId="0" fontId="9" fillId="3" borderId="0" xfId="0" applyFont="1" applyFill="1" applyAlignment="1">
      <alignment horizontal="center" vertical="center"/>
    </xf>
    <xf numFmtId="0" fontId="9" fillId="3" borderId="0" xfId="0" applyFont="1" applyFill="1" applyAlignment="1">
      <alignment horizontal="left" vertical="center"/>
    </xf>
    <xf numFmtId="0" fontId="10" fillId="3" borderId="0" xfId="0" applyFont="1" applyFill="1" applyAlignment="1">
      <alignment horizontal="right" vertical="center"/>
    </xf>
  </cellXfs>
  <cellStyles count="3">
    <cellStyle name="Hyperlink" xfId="1" builtinId="8"/>
    <cellStyle name="Normal" xfId="0" builtinId="0"/>
    <cellStyle name="Procent" xfId="2" builtinId="5"/>
  </cellStyles>
  <dxfs count="174">
    <dxf>
      <font>
        <b/>
        <i val="0"/>
        <color rgb="FFD18B25"/>
      </font>
      <fill>
        <patternFill patternType="none">
          <bgColor auto="1"/>
        </patternFill>
      </fill>
    </dxf>
    <dxf>
      <font>
        <b/>
        <i val="0"/>
        <color rgb="FF618422"/>
      </font>
    </dxf>
    <dxf>
      <font>
        <b/>
        <i val="0"/>
        <color rgb="FFC04E4E"/>
      </font>
    </dxf>
    <dxf>
      <font>
        <b/>
        <i val="0"/>
        <color rgb="FF3969AD"/>
      </font>
    </dxf>
    <dxf>
      <font>
        <b/>
        <i val="0"/>
        <color rgb="FF0E2837"/>
      </font>
    </dxf>
    <dxf>
      <font>
        <b val="0"/>
        <i val="0"/>
        <color theme="3" tint="-0.24994659260841701"/>
      </font>
      <fill>
        <patternFill patternType="none">
          <bgColor auto="1"/>
        </patternFill>
      </fill>
    </dxf>
    <dxf>
      <font>
        <b val="0"/>
        <i val="0"/>
        <color rgb="FF92D050"/>
      </font>
    </dxf>
    <dxf>
      <font>
        <b val="0"/>
        <i val="0"/>
        <color theme="7"/>
      </font>
    </dxf>
    <dxf>
      <font>
        <b val="0"/>
        <i val="0"/>
        <color rgb="FF7030A0"/>
      </font>
    </dxf>
    <dxf>
      <font>
        <b val="0"/>
        <i val="0"/>
        <color rgb="FFFF6600"/>
      </font>
    </dxf>
    <dxf>
      <fill>
        <patternFill>
          <bgColor theme="0"/>
        </patternFill>
      </fill>
    </dxf>
    <dxf>
      <fill>
        <patternFill>
          <bgColor theme="0"/>
        </patternFill>
      </fill>
    </dxf>
    <dxf>
      <fill>
        <patternFill>
          <bgColor theme="0"/>
        </patternFill>
      </fill>
    </dxf>
    <dxf>
      <fill>
        <patternFill>
          <bgColor rgb="FFFF6600"/>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b val="0"/>
        <i val="0"/>
        <color rgb="FFFF6600"/>
      </font>
      <fill>
        <patternFill patternType="none">
          <bgColor auto="1"/>
        </patternFill>
      </fill>
    </dxf>
    <dxf>
      <font>
        <b val="0"/>
        <i val="0"/>
        <color rgb="FF618422"/>
      </font>
    </dxf>
    <dxf>
      <font>
        <b val="0"/>
        <i val="0"/>
        <color rgb="FFC04E4E"/>
      </font>
    </dxf>
    <dxf>
      <font>
        <b val="0"/>
        <i val="0"/>
        <color rgb="FF3969AD"/>
      </font>
    </dxf>
    <dxf>
      <font>
        <b val="0"/>
        <i val="0"/>
        <color rgb="FF0E2837"/>
      </font>
    </dxf>
    <dxf>
      <font>
        <b/>
        <i val="0"/>
        <color theme="3" tint="-0.24994659260841701"/>
      </font>
      <fill>
        <patternFill patternType="none">
          <bgColor auto="1"/>
        </patternFill>
      </fill>
    </dxf>
    <dxf>
      <font>
        <b/>
        <i val="0"/>
        <color rgb="FF92D050"/>
      </font>
    </dxf>
    <dxf>
      <font>
        <b/>
        <i val="0"/>
        <color theme="7"/>
      </font>
    </dxf>
    <dxf>
      <font>
        <b/>
        <i val="0"/>
        <color rgb="FF7030A0"/>
      </font>
    </dxf>
    <dxf>
      <font>
        <b/>
        <i val="0"/>
        <color rgb="FF0E2837"/>
      </font>
    </dxf>
    <dxf>
      <font>
        <b/>
        <i val="0"/>
        <color rgb="FFFF6600"/>
      </font>
      <fill>
        <patternFill patternType="none">
          <bgColor auto="1"/>
        </patternFill>
      </fill>
    </dxf>
    <dxf>
      <font>
        <b/>
        <i val="0"/>
        <color rgb="FF618422"/>
      </font>
    </dxf>
    <dxf>
      <font>
        <b/>
        <i val="0"/>
        <color rgb="FFC04E4E"/>
      </font>
    </dxf>
    <dxf>
      <font>
        <b/>
        <i val="0"/>
        <color rgb="FF3969AD"/>
      </font>
    </dxf>
    <dxf>
      <font>
        <b/>
        <i val="0"/>
        <color rgb="FF0E2837"/>
      </font>
    </dxf>
    <dxf>
      <font>
        <b/>
        <i val="0"/>
        <color theme="3" tint="-0.24994659260841701"/>
      </font>
      <fill>
        <patternFill patternType="none">
          <bgColor auto="1"/>
        </patternFill>
      </fill>
    </dxf>
    <dxf>
      <font>
        <b/>
        <i val="0"/>
        <color rgb="FF92D050"/>
      </font>
    </dxf>
    <dxf>
      <font>
        <b/>
        <i val="0"/>
        <color theme="7"/>
      </font>
    </dxf>
    <dxf>
      <font>
        <b/>
        <i val="0"/>
        <color rgb="FF7030A0"/>
      </font>
    </dxf>
    <dxf>
      <font>
        <b/>
        <i val="0"/>
        <color rgb="FF0E2837"/>
      </font>
    </dxf>
    <dxf>
      <fill>
        <patternFill>
          <bgColor rgb="FFFF6600"/>
        </patternFill>
      </fill>
    </dxf>
    <dxf>
      <font>
        <b/>
        <i val="0"/>
        <color theme="0"/>
      </font>
      <fill>
        <patternFill>
          <bgColor rgb="FFFF6600"/>
        </patternFill>
      </fill>
    </dxf>
    <dxf>
      <font>
        <color rgb="FFFF6600"/>
      </font>
      <fill>
        <patternFill>
          <bgColor theme="0"/>
        </patternFill>
      </fill>
    </dxf>
    <dxf>
      <fill>
        <patternFill>
          <bgColor rgb="FFFF6600"/>
        </patternFill>
      </fill>
    </dxf>
    <dxf>
      <font>
        <b/>
        <i val="0"/>
        <color theme="0"/>
      </font>
      <fill>
        <patternFill>
          <bgColor rgb="FFFF6600"/>
        </patternFill>
      </fill>
    </dxf>
    <dxf>
      <font>
        <color rgb="FFFF6600"/>
      </font>
      <fill>
        <patternFill>
          <bgColor theme="0"/>
        </patternFill>
      </fill>
    </dxf>
    <dxf>
      <fill>
        <patternFill>
          <bgColor rgb="FFFF6600"/>
        </patternFill>
      </fill>
    </dxf>
    <dxf>
      <font>
        <b/>
        <i val="0"/>
        <color theme="0"/>
      </font>
      <fill>
        <patternFill>
          <bgColor rgb="FFFF6600"/>
        </patternFill>
      </fill>
    </dxf>
    <dxf>
      <font>
        <color rgb="FFFF6600"/>
      </font>
      <fill>
        <patternFill>
          <bgColor theme="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3969AD"/>
        </patternFill>
      </fill>
    </dxf>
    <dxf>
      <font>
        <color theme="0"/>
      </font>
      <fill>
        <patternFill>
          <bgColor rgb="FFD18B25"/>
        </patternFill>
      </fill>
    </dxf>
    <dxf>
      <font>
        <color theme="0"/>
      </font>
      <fill>
        <patternFill>
          <bgColor rgb="FF618422"/>
        </patternFill>
      </fill>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patternType="none">
          <bgColor auto="1"/>
        </patternFill>
      </fill>
      <border>
        <left style="dashed">
          <color rgb="FFC04E4E"/>
        </left>
        <right style="dashed">
          <color rgb="FFC04E4E"/>
        </right>
        <top style="dashed">
          <color rgb="FFC04E4E"/>
        </top>
        <bottom style="dashed">
          <color rgb="FFC04E4E"/>
        </bottom>
      </border>
    </dxf>
    <dxf>
      <font>
        <color rgb="FF0E2837"/>
      </font>
      <fill>
        <patternFill patternType="none">
          <bgColor auto="1"/>
        </patternFill>
      </fill>
      <border>
        <left style="dashed">
          <color rgb="FF0E2837"/>
        </left>
        <right style="dashed">
          <color rgb="FF0E2837"/>
        </right>
        <top style="dashed">
          <color rgb="FF0E2837"/>
        </top>
        <bottom style="dashed">
          <color rgb="FF0E2837"/>
        </bottom>
      </border>
    </dxf>
    <dxf>
      <font>
        <color rgb="FF3969AD"/>
      </font>
      <fill>
        <patternFill patternType="none">
          <bgColor auto="1"/>
        </patternFill>
      </fill>
      <border>
        <left style="dashed">
          <color rgb="FF3969AD"/>
        </left>
        <right style="dashed">
          <color rgb="FF3969AD"/>
        </right>
        <top style="dashed">
          <color rgb="FF3969AD"/>
        </top>
        <bottom style="dashed">
          <color rgb="FF3969AD"/>
        </bottom>
      </border>
    </dxf>
    <dxf>
      <font>
        <color rgb="FFD18B25"/>
      </font>
      <fill>
        <patternFill patternType="none">
          <bgColor auto="1"/>
        </patternFill>
      </fill>
      <border>
        <left style="dashed">
          <color rgb="FFD18B25"/>
        </left>
        <right style="dashed">
          <color rgb="FFD18B25"/>
        </right>
        <top style="dashed">
          <color rgb="FFD18B25"/>
        </top>
        <bottom style="dashed">
          <color rgb="FFD18B25"/>
        </bottom>
      </border>
    </dxf>
    <dxf>
      <font>
        <color rgb="FF618422"/>
      </font>
      <fill>
        <patternFill patternType="none">
          <bgColor auto="1"/>
        </patternFill>
      </fill>
      <border>
        <left style="dashed">
          <color rgb="FF618422"/>
        </left>
        <right style="dashed">
          <color rgb="FF618422"/>
        </right>
        <top style="dashed">
          <color rgb="FF618422"/>
        </top>
        <bottom style="dashed">
          <color rgb="FF618422"/>
        </bottom>
      </border>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ont>
        <color rgb="FFC04E4E"/>
      </font>
      <fill>
        <patternFill>
          <bgColor theme="0"/>
        </patternFill>
      </fill>
    </dxf>
    <dxf>
      <font>
        <color rgb="FFFF6600"/>
      </font>
      <fill>
        <patternFill>
          <bgColor theme="0"/>
        </patternFill>
      </fill>
    </dxf>
    <dxf>
      <font>
        <color rgb="FF3969AD"/>
      </font>
      <fill>
        <patternFill>
          <bgColor theme="0"/>
        </patternFill>
      </fill>
    </dxf>
    <dxf>
      <font>
        <color rgb="FFD18B25"/>
      </font>
      <fill>
        <patternFill>
          <bgColor theme="0"/>
        </patternFill>
      </fill>
    </dxf>
    <dxf>
      <font>
        <color rgb="FF618422"/>
      </font>
      <fill>
        <patternFill>
          <bgColor theme="0"/>
        </patternFill>
      </fill>
    </dxf>
    <dxf>
      <font>
        <color theme="0"/>
      </font>
      <fill>
        <patternFill>
          <bgColor rgb="FFC04E4E"/>
        </patternFill>
      </fill>
    </dxf>
    <dxf>
      <font>
        <color theme="0"/>
      </font>
      <fill>
        <patternFill>
          <bgColor rgb="FF0E2837"/>
        </patternFill>
      </fill>
    </dxf>
    <dxf>
      <font>
        <color theme="0"/>
      </font>
      <fill>
        <patternFill>
          <bgColor rgb="FF3969AD"/>
        </patternFill>
      </fill>
    </dxf>
    <dxf>
      <font>
        <color theme="0"/>
      </font>
      <fill>
        <patternFill>
          <bgColor rgb="FFD18B25"/>
        </patternFill>
      </fill>
    </dxf>
    <dxf>
      <font>
        <color theme="0"/>
      </font>
      <fill>
        <patternFill>
          <bgColor rgb="FF618422"/>
        </patternFill>
      </fill>
    </dxf>
    <dxf>
      <fill>
        <patternFill>
          <bgColor theme="0"/>
        </patternFill>
      </fill>
    </dxf>
    <dxf>
      <fill>
        <patternFill>
          <bgColor theme="0"/>
        </patternFill>
      </fill>
    </dxf>
    <dxf>
      <fill>
        <patternFill>
          <bgColor theme="0"/>
        </patternFill>
      </fill>
    </dxf>
  </dxfs>
  <tableStyles count="1" defaultTableStyle="TableStyleMedium2" defaultPivotStyle="PivotStyleLight16">
    <tableStyle name="Invisible" pivot="0" table="0" count="0" xr9:uid="{36B18F53-2DFF-418F-9483-05B783AD2907}"/>
  </tableStyles>
  <colors>
    <mruColors>
      <color rgb="FF001132"/>
      <color rgb="FFFF660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o-RO"/>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7829582484206"/>
          <c:y val="0.15272727272727274"/>
          <c:w val="0.75000254314013381"/>
          <c:h val="0.78545454545454541"/>
        </c:manualLayout>
      </c:layout>
      <c:doughnutChart>
        <c:varyColors val="1"/>
        <c:ser>
          <c:idx val="0"/>
          <c:order val="0"/>
          <c:spPr>
            <a:solidFill>
              <a:srgbClr val="9999FF"/>
            </a:solidFill>
            <a:ln w="25400">
              <a:noFill/>
            </a:ln>
            <a:scene3d>
              <a:camera prst="orthographicFront"/>
              <a:lightRig rig="threePt" dir="t"/>
            </a:scene3d>
            <a:sp3d>
              <a:bevelT/>
            </a:sp3d>
          </c:spPr>
          <c:dPt>
            <c:idx val="0"/>
            <c:bubble3D val="0"/>
            <c:spPr>
              <a:solidFill>
                <a:srgbClr val="FFFFFF"/>
              </a:solidFill>
              <a:ln w="12700">
                <a:solidFill>
                  <a:srgbClr val="000000"/>
                </a:solidFill>
                <a:prstDash val="solid"/>
              </a:ln>
              <a:scene3d>
                <a:camera prst="orthographicFront"/>
                <a:lightRig rig="threePt" dir="t"/>
              </a:scene3d>
              <a:sp3d>
                <a:bevelT w="114300" prst="hardEdge"/>
              </a:sp3d>
            </c:spPr>
            <c:extLst>
              <c:ext xmlns:c16="http://schemas.microsoft.com/office/drawing/2014/chart" uri="{C3380CC4-5D6E-409C-BE32-E72D297353CC}">
                <c16:uniqueId val="{00000001-2EE3-4220-9E78-6389924D1E4C}"/>
              </c:ext>
            </c:extLst>
          </c:dPt>
          <c:dPt>
            <c:idx val="1"/>
            <c:bubble3D val="0"/>
            <c:spPr>
              <a:solidFill>
                <a:srgbClr val="FFFFFF"/>
              </a:solidFill>
              <a:ln w="12700">
                <a:solidFill>
                  <a:srgbClr val="000000"/>
                </a:solidFill>
                <a:prstDash val="solid"/>
              </a:ln>
              <a:scene3d>
                <a:camera prst="orthographicFront"/>
                <a:lightRig rig="threePt" dir="t"/>
              </a:scene3d>
              <a:sp3d>
                <a:bevelT w="114300" prst="hardEdge"/>
              </a:sp3d>
            </c:spPr>
            <c:extLst>
              <c:ext xmlns:c16="http://schemas.microsoft.com/office/drawing/2014/chart" uri="{C3380CC4-5D6E-409C-BE32-E72D297353CC}">
                <c16:uniqueId val="{00000003-2EE3-4220-9E78-6389924D1E4C}"/>
              </c:ext>
            </c:extLst>
          </c:dPt>
          <c:dPt>
            <c:idx val="2"/>
            <c:bubble3D val="0"/>
            <c:spPr>
              <a:noFill/>
              <a:ln w="25400">
                <a:noFill/>
              </a:ln>
              <a:scene3d>
                <a:camera prst="orthographicFront"/>
                <a:lightRig rig="threePt" dir="t"/>
              </a:scene3d>
              <a:sp3d>
                <a:bevelT/>
              </a:sp3d>
            </c:spPr>
            <c:extLst>
              <c:ext xmlns:c16="http://schemas.microsoft.com/office/drawing/2014/chart" uri="{C3380CC4-5D6E-409C-BE32-E72D297353CC}">
                <c16:uniqueId val="{00000005-2EE3-4220-9E78-6389924D1E4C}"/>
              </c:ext>
            </c:extLst>
          </c:dPt>
          <c:dPt>
            <c:idx val="3"/>
            <c:bubble3D val="0"/>
            <c:spPr>
              <a:noFill/>
              <a:ln w="25400">
                <a:noFill/>
              </a:ln>
              <a:scene3d>
                <a:camera prst="orthographicFront"/>
                <a:lightRig rig="threePt" dir="t"/>
              </a:scene3d>
              <a:sp3d>
                <a:bevelT/>
              </a:sp3d>
            </c:spPr>
            <c:extLst>
              <c:ext xmlns:c16="http://schemas.microsoft.com/office/drawing/2014/chart" uri="{C3380CC4-5D6E-409C-BE32-E72D297353CC}">
                <c16:uniqueId val="{00000007-2EE3-4220-9E78-6389924D1E4C}"/>
              </c:ext>
            </c:extLst>
          </c:dPt>
          <c:dLbls>
            <c:delete val="1"/>
          </c:dLbls>
          <c:val>
            <c:numRef>
              <c:f>'Template G (landscape)'!$CN$20:$CN$22</c:f>
              <c:numCache>
                <c:formatCode>0.0%</c:formatCode>
                <c:ptCount val="3"/>
                <c:pt idx="0">
                  <c:v>0.28000000000000003</c:v>
                </c:pt>
                <c:pt idx="1">
                  <c:v>0.21999999999999997</c:v>
                </c:pt>
                <c:pt idx="2">
                  <c:v>0.5</c:v>
                </c:pt>
              </c:numCache>
            </c:numRef>
          </c:val>
          <c:extLst>
            <c:ext xmlns:c16="http://schemas.microsoft.com/office/drawing/2014/chart" uri="{C3380CC4-5D6E-409C-BE32-E72D297353CC}">
              <c16:uniqueId val="{00000008-2EE3-4220-9E78-6389924D1E4C}"/>
            </c:ext>
          </c:extLst>
        </c:ser>
        <c:ser>
          <c:idx val="1"/>
          <c:order val="1"/>
          <c:spPr>
            <a:solidFill>
              <a:srgbClr val="FFFFCC"/>
            </a:solidFill>
            <a:ln w="12700">
              <a:solidFill>
                <a:srgbClr val="000000"/>
              </a:solidFill>
              <a:prstDash val="solid"/>
            </a:ln>
          </c:spPr>
          <c:dPt>
            <c:idx val="0"/>
            <c:bubble3D val="0"/>
            <c:spPr>
              <a:solidFill>
                <a:srgbClr val="FF0000"/>
              </a:solidFill>
              <a:ln w="12700">
                <a:solidFill>
                  <a:srgbClr val="000000"/>
                </a:solidFill>
                <a:prstDash val="solid"/>
              </a:ln>
              <a:scene3d>
                <a:camera prst="orthographicFront"/>
                <a:lightRig rig="threePt" dir="t"/>
              </a:scene3d>
              <a:sp3d>
                <a:bevelT w="114300" prst="hardEdge"/>
              </a:sp3d>
            </c:spPr>
            <c:extLst>
              <c:ext xmlns:c16="http://schemas.microsoft.com/office/drawing/2014/chart" uri="{C3380CC4-5D6E-409C-BE32-E72D297353CC}">
                <c16:uniqueId val="{0000000A-2EE3-4220-9E78-6389924D1E4C}"/>
              </c:ext>
            </c:extLst>
          </c:dPt>
          <c:dPt>
            <c:idx val="1"/>
            <c:bubble3D val="0"/>
            <c:spPr>
              <a:solidFill>
                <a:srgbClr val="FFFF00"/>
              </a:solidFill>
              <a:ln w="12700">
                <a:solidFill>
                  <a:srgbClr val="000000"/>
                </a:solidFill>
                <a:prstDash val="solid"/>
              </a:ln>
              <a:scene3d>
                <a:camera prst="orthographicFront"/>
                <a:lightRig rig="threePt" dir="t"/>
              </a:scene3d>
              <a:sp3d>
                <a:bevelT w="114300" prst="hardEdge"/>
              </a:sp3d>
            </c:spPr>
            <c:extLst>
              <c:ext xmlns:c16="http://schemas.microsoft.com/office/drawing/2014/chart" uri="{C3380CC4-5D6E-409C-BE32-E72D297353CC}">
                <c16:uniqueId val="{0000000C-2EE3-4220-9E78-6389924D1E4C}"/>
              </c:ext>
            </c:extLst>
          </c:dPt>
          <c:dPt>
            <c:idx val="2"/>
            <c:bubble3D val="0"/>
            <c:spPr>
              <a:solidFill>
                <a:srgbClr val="00FF00"/>
              </a:solidFill>
              <a:ln w="12700">
                <a:solidFill>
                  <a:srgbClr val="000000"/>
                </a:solidFill>
                <a:prstDash val="solid"/>
              </a:ln>
              <a:scene3d>
                <a:camera prst="orthographicFront"/>
                <a:lightRig rig="threePt" dir="t"/>
              </a:scene3d>
              <a:sp3d>
                <a:bevelT w="114300" prst="hardEdge"/>
              </a:sp3d>
            </c:spPr>
            <c:extLst>
              <c:ext xmlns:c16="http://schemas.microsoft.com/office/drawing/2014/chart" uri="{C3380CC4-5D6E-409C-BE32-E72D297353CC}">
                <c16:uniqueId val="{0000000E-2EE3-4220-9E78-6389924D1E4C}"/>
              </c:ext>
            </c:extLst>
          </c:dPt>
          <c:dPt>
            <c:idx val="3"/>
            <c:bubble3D val="0"/>
            <c:spPr>
              <a:noFill/>
              <a:ln w="25400">
                <a:noFill/>
              </a:ln>
            </c:spPr>
            <c:extLst>
              <c:ext xmlns:c16="http://schemas.microsoft.com/office/drawing/2014/chart" uri="{C3380CC4-5D6E-409C-BE32-E72D297353CC}">
                <c16:uniqueId val="{00000010-2EE3-4220-9E78-6389924D1E4C}"/>
              </c:ext>
            </c:extLst>
          </c:dPt>
          <c:dLbls>
            <c:dLbl>
              <c:idx val="0"/>
              <c:tx>
                <c:strRef>
                  <c:f>'Template G (landscape)'!$CP$20</c:f>
                  <c:strCache>
                    <c:ptCount val="1"/>
                    <c:pt idx="0">
                      <c:v>Low</c:v>
                    </c:pt>
                  </c:strCache>
                </c:strRef>
              </c:tx>
              <c:spPr>
                <a:noFill/>
                <a:ln w="25400">
                  <a:noFill/>
                </a:ln>
              </c:spPr>
              <c:txPr>
                <a:bodyPr rot="-2760000"/>
                <a:lstStyle/>
                <a:p>
                  <a:pPr>
                    <a:defRPr sz="1000" b="0" i="0" u="none" strike="noStrike" baseline="0">
                      <a:solidFill>
                        <a:srgbClr val="FFFFFF"/>
                      </a:solidFill>
                      <a:latin typeface="Tahoma"/>
                      <a:ea typeface="Tahoma"/>
                      <a:cs typeface="Tahoma"/>
                    </a:defRPr>
                  </a:pPr>
                  <a:endParaRPr lang="ro-RO"/>
                </a:p>
              </c:txPr>
              <c:showLegendKey val="0"/>
              <c:showVal val="0"/>
              <c:showCatName val="0"/>
              <c:showSerName val="0"/>
              <c:showPercent val="0"/>
              <c:showBubbleSize val="0"/>
              <c:extLst>
                <c:ext xmlns:c15="http://schemas.microsoft.com/office/drawing/2012/chart" uri="{CE6537A1-D6FC-4f65-9D91-7224C49458BB}">
                  <c15:dlblFieldTable>
                    <c15:dlblFTEntry>
                      <c15:txfldGUID>{7D3DCCEA-CFD0-4A43-AF11-6199802534A7}</c15:txfldGUID>
                      <c15:f>'Template G (landscape)'!$CP$20</c15:f>
                      <c15:dlblFieldTableCache>
                        <c:ptCount val="1"/>
                        <c:pt idx="0">
                          <c:v>Low</c:v>
                        </c:pt>
                      </c15:dlblFieldTableCache>
                    </c15:dlblFTEntry>
                  </c15:dlblFieldTable>
                  <c15:showDataLabelsRange val="0"/>
                </c:ext>
                <c:ext xmlns:c16="http://schemas.microsoft.com/office/drawing/2014/chart" uri="{C3380CC4-5D6E-409C-BE32-E72D297353CC}">
                  <c16:uniqueId val="{0000000A-2EE3-4220-9E78-6389924D1E4C}"/>
                </c:ext>
              </c:extLst>
            </c:dLbl>
            <c:dLbl>
              <c:idx val="1"/>
              <c:layout>
                <c:manualLayout>
                  <c:x val="2.3149970836977862E-3"/>
                  <c:y val="-4.44439310243607E-17"/>
                </c:manualLayout>
              </c:layout>
              <c:tx>
                <c:strRef>
                  <c:f>'Template G (landscape)'!$CP$21</c:f>
                  <c:strCache>
                    <c:ptCount val="1"/>
                    <c:pt idx="0">
                      <c:v>Moderate</c:v>
                    </c:pt>
                  </c:strCache>
                </c:strRef>
              </c:tx>
              <c:spPr>
                <a:noFill/>
                <a:ln w="25400">
                  <a:noFill/>
                </a:ln>
              </c:spPr>
              <c:txPr>
                <a:bodyPr rot="1800000"/>
                <a:lstStyle/>
                <a:p>
                  <a:pPr>
                    <a:defRPr sz="1000" b="0" i="0" u="none" strike="noStrike" baseline="0">
                      <a:solidFill>
                        <a:srgbClr val="000000"/>
                      </a:solidFill>
                      <a:latin typeface="Tahoma"/>
                      <a:ea typeface="Tahoma"/>
                      <a:cs typeface="Tahoma"/>
                    </a:defRPr>
                  </a:pPr>
                  <a:endParaRPr lang="ro-RO"/>
                </a:p>
              </c:txPr>
              <c:showLegendKey val="0"/>
              <c:showVal val="0"/>
              <c:showCatName val="0"/>
              <c:showSerName val="0"/>
              <c:showPercent val="0"/>
              <c:showBubbleSize val="0"/>
              <c:extLst>
                <c:ext xmlns:c15="http://schemas.microsoft.com/office/drawing/2012/chart" uri="{CE6537A1-D6FC-4f65-9D91-7224C49458BB}">
                  <c15:layout>
                    <c:manualLayout>
                      <c:w val="0.24470909886264214"/>
                      <c:h val="0.12602739203054164"/>
                    </c:manualLayout>
                  </c15:layout>
                  <c15:dlblFieldTable>
                    <c15:dlblFTEntry>
                      <c15:txfldGUID>{BDC51039-FB93-4C4D-8F54-D69720F7C783}</c15:txfldGUID>
                      <c15:f>'Template G (landscape)'!$CP$21</c15:f>
                      <c15:dlblFieldTableCache>
                        <c:ptCount val="1"/>
                        <c:pt idx="0">
                          <c:v>Moderate</c:v>
                        </c:pt>
                      </c15:dlblFieldTableCache>
                    </c15:dlblFTEntry>
                  </c15:dlblFieldTable>
                  <c15:showDataLabelsRange val="0"/>
                </c:ext>
                <c:ext xmlns:c16="http://schemas.microsoft.com/office/drawing/2014/chart" uri="{C3380CC4-5D6E-409C-BE32-E72D297353CC}">
                  <c16:uniqueId val="{0000000C-2EE3-4220-9E78-6389924D1E4C}"/>
                </c:ext>
              </c:extLst>
            </c:dLbl>
            <c:dLbl>
              <c:idx val="2"/>
              <c:tx>
                <c:strRef>
                  <c:f>'Template G (landscape)'!$CP$22</c:f>
                  <c:strCache>
                    <c:ptCount val="1"/>
                    <c:pt idx="0">
                      <c:v>High</c:v>
                    </c:pt>
                  </c:strCache>
                </c:strRef>
              </c:tx>
              <c:spPr>
                <a:noFill/>
                <a:ln w="25400">
                  <a:noFill/>
                </a:ln>
              </c:spPr>
              <c:txPr>
                <a:bodyPr rot="4200000"/>
                <a:lstStyle/>
                <a:p>
                  <a:pPr>
                    <a:defRPr sz="1000" b="0" i="0" u="none" strike="noStrike" baseline="0">
                      <a:solidFill>
                        <a:srgbClr val="000000"/>
                      </a:solidFill>
                      <a:latin typeface="Tahoma"/>
                      <a:ea typeface="Tahoma"/>
                      <a:cs typeface="Tahoma"/>
                    </a:defRPr>
                  </a:pPr>
                  <a:endParaRPr lang="ro-RO"/>
                </a:p>
              </c:txPr>
              <c:showLegendKey val="0"/>
              <c:showVal val="0"/>
              <c:showCatName val="0"/>
              <c:showSerName val="0"/>
              <c:showPercent val="0"/>
              <c:showBubbleSize val="0"/>
              <c:extLst>
                <c:ext xmlns:c15="http://schemas.microsoft.com/office/drawing/2012/chart" uri="{CE6537A1-D6FC-4f65-9D91-7224C49458BB}">
                  <c15:dlblFieldTable>
                    <c15:dlblFTEntry>
                      <c15:txfldGUID>{9FE6510D-AE30-449C-A053-3F9CCA22CAF4}</c15:txfldGUID>
                      <c15:f>'Template G (landscape)'!$CP$22</c15:f>
                      <c15:dlblFieldTableCache>
                        <c:ptCount val="1"/>
                        <c:pt idx="0">
                          <c:v>High</c:v>
                        </c:pt>
                      </c15:dlblFieldTableCache>
                    </c15:dlblFTEntry>
                  </c15:dlblFieldTable>
                  <c15:showDataLabelsRange val="0"/>
                </c:ext>
                <c:ext xmlns:c16="http://schemas.microsoft.com/office/drawing/2014/chart" uri="{C3380CC4-5D6E-409C-BE32-E72D297353CC}">
                  <c16:uniqueId val="{0000000E-2EE3-4220-9E78-6389924D1E4C}"/>
                </c:ext>
              </c:extLst>
            </c:dLbl>
            <c:dLbl>
              <c:idx val="3"/>
              <c:delete val="1"/>
              <c:extLst>
                <c:ext xmlns:c15="http://schemas.microsoft.com/office/drawing/2012/chart" uri="{CE6537A1-D6FC-4f65-9D91-7224C49458BB}"/>
                <c:ext xmlns:c16="http://schemas.microsoft.com/office/drawing/2014/chart" uri="{C3380CC4-5D6E-409C-BE32-E72D297353CC}">
                  <c16:uniqueId val="{00000010-2EE3-4220-9E78-6389924D1E4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ahoma"/>
                    <a:ea typeface="Tahoma"/>
                    <a:cs typeface="Tahoma"/>
                  </a:defRPr>
                </a:pPr>
                <a:endParaRPr lang="ro-RO"/>
              </a:p>
            </c:txPr>
            <c:showLegendKey val="0"/>
            <c:showVal val="1"/>
            <c:showCatName val="0"/>
            <c:showSerName val="0"/>
            <c:showPercent val="0"/>
            <c:showBubbleSize val="0"/>
            <c:showLeaderLines val="0"/>
            <c:extLst>
              <c:ext xmlns:c15="http://schemas.microsoft.com/office/drawing/2012/chart" uri="{CE6537A1-D6FC-4f65-9D91-7224C49458BB}"/>
            </c:extLst>
          </c:dLbls>
          <c:val>
            <c:numRef>
              <c:f>'Template G (landscape)'!$CO$20:$CO$23</c:f>
              <c:numCache>
                <c:formatCode>0.00%</c:formatCode>
                <c:ptCount val="4"/>
                <c:pt idx="0">
                  <c:v>0.25</c:v>
                </c:pt>
                <c:pt idx="1">
                  <c:v>0.15</c:v>
                </c:pt>
                <c:pt idx="2">
                  <c:v>0.1</c:v>
                </c:pt>
                <c:pt idx="3">
                  <c:v>0.5</c:v>
                </c:pt>
              </c:numCache>
            </c:numRef>
          </c:val>
          <c:extLst>
            <c:ext xmlns:c16="http://schemas.microsoft.com/office/drawing/2014/chart" uri="{C3380CC4-5D6E-409C-BE32-E72D297353CC}">
              <c16:uniqueId val="{00000011-2EE3-4220-9E78-6389924D1E4C}"/>
            </c:ext>
          </c:extLst>
        </c:ser>
        <c:dLbls>
          <c:showLegendKey val="0"/>
          <c:showVal val="1"/>
          <c:showCatName val="0"/>
          <c:showSerName val="0"/>
          <c:showPercent val="0"/>
          <c:showBubbleSize val="0"/>
          <c:showLeaderLines val="1"/>
        </c:dLbls>
        <c:firstSliceAng val="270"/>
        <c:holeSize val="25"/>
      </c:doughnutChart>
      <c:spPr>
        <a:noFill/>
        <a:ln w="25400">
          <a:noFill/>
        </a:ln>
      </c:spPr>
    </c:plotArea>
    <c:plotVisOnly val="1"/>
    <c:dispBlanksAs val="zero"/>
    <c:showDLblsOverMax val="0"/>
  </c:chart>
  <c:spPr>
    <a:solidFill>
      <a:schemeClr val="bg1"/>
    </a:solidFill>
    <a:ln w="6350">
      <a:noFill/>
    </a:ln>
  </c:spPr>
  <c:txPr>
    <a:bodyPr/>
    <a:lstStyle/>
    <a:p>
      <a:pPr>
        <a:defRPr sz="450" b="0" i="0" u="none" strike="noStrike" baseline="0">
          <a:solidFill>
            <a:srgbClr val="000000"/>
          </a:solidFill>
          <a:latin typeface="Arial"/>
          <a:ea typeface="Arial"/>
          <a:cs typeface="Arial"/>
        </a:defRPr>
      </a:pPr>
      <a:endParaRPr lang="ro-RO"/>
    </a:p>
  </c:txPr>
  <c:printSettings>
    <c:headerFooter alignWithMargins="0"/>
    <c:pageMargins b="1" l="0.75" r="0.75" t="1" header="0.5" footer="0.5"/>
    <c:pageSetup paperSize="9" orientation="landscape" horizontalDpi="-3" verticalDpi="0"/>
  </c:printSettings>
  <c:userShapes r:id="rId1"/>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CV$70" lockText="1"/>
</file>

<file path=xl/ctrlProps/ctrlProp12.xml><?xml version="1.0" encoding="utf-8"?>
<formControlPr xmlns="http://schemas.microsoft.com/office/spreadsheetml/2009/9/main" objectType="Radio" lockText="1"/>
</file>

<file path=xl/ctrlProps/ctrlProp13.xml><?xml version="1.0" encoding="utf-8"?>
<formControlPr xmlns="http://schemas.microsoft.com/office/spreadsheetml/2009/9/main" objectType="Radio" lockText="1"/>
</file>

<file path=xl/ctrlProps/ctrlProp14.xml><?xml version="1.0" encoding="utf-8"?>
<formControlPr xmlns="http://schemas.microsoft.com/office/spreadsheetml/2009/9/main" objectType="Radio" checked="Checked" lockText="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firstButton="1" fmlaLink="$CV$76"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firstButton="1" fmlaLink="CV58"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checked="Checked" lockText="1"/>
</file>

<file path=xl/ctrlProps/ctrlProp22.xml><?xml version="1.0" encoding="utf-8"?>
<formControlPr xmlns="http://schemas.microsoft.com/office/spreadsheetml/2009/9/main" objectType="Radio" firstButton="1" fmlaLink="$CV$82"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checked="Checked" lockText="1"/>
</file>

<file path=xl/ctrlProps/ctrlProp26.xml><?xml version="1.0" encoding="utf-8"?>
<formControlPr xmlns="http://schemas.microsoft.com/office/spreadsheetml/2009/9/main" objectType="Radio" firstButton="1" fmlaLink="$CV$88"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firstButton="1" fmlaLink="$CV$94"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checked="Checked" lockText="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CV$100"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checked="Checked" lockText="1"/>
</file>

<file path=xl/ctrlProps/ctrlProp42.xml><?xml version="1.0" encoding="utf-8"?>
<formControlPr xmlns="http://schemas.microsoft.com/office/spreadsheetml/2009/9/main" objectType="Radio" firstButton="1" fmlaLink="$CV$106"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checked="Checked" lockText="1"/>
</file>

<file path=xl/ctrlProps/ctrlProp46.xml><?xml version="1.0" encoding="utf-8"?>
<formControlPr xmlns="http://schemas.microsoft.com/office/spreadsheetml/2009/9/main" objectType="Radio" firstButton="1" fmlaLink="$CV$112"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Radio" checked="Checked" lockText="1"/>
</file>

<file path=xl/ctrlProps/ctrlProp50.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CV$64" lockText="1"/>
</file>

<file path=xl/ctrlProps/ctrlProp8.xml><?xml version="1.0" encoding="utf-8"?>
<formControlPr xmlns="http://schemas.microsoft.com/office/spreadsheetml/2009/9/main" objectType="Radio" lockText="1"/>
</file>

<file path=xl/ctrlProps/ctrlProp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3.tmp"/><Relationship Id="rId2" Type="http://schemas.openxmlformats.org/officeDocument/2006/relationships/image" Target="../media/image29.png"/><Relationship Id="rId1" Type="http://schemas.openxmlformats.org/officeDocument/2006/relationships/image" Target="../media/image28.gif"/><Relationship Id="rId6" Type="http://schemas.openxmlformats.org/officeDocument/2006/relationships/hyperlink" Target="https://www.equilibrium-learning.com/digital-shop-products/" TargetMode="External"/><Relationship Id="rId5" Type="http://schemas.openxmlformats.org/officeDocument/2006/relationships/image" Target="../media/image32.gif"/><Relationship Id="rId4" Type="http://schemas.openxmlformats.org/officeDocument/2006/relationships/image" Target="../media/image31.gi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image" Target="../media/image19.emf"/><Relationship Id="rId7" Type="http://schemas.openxmlformats.org/officeDocument/2006/relationships/image" Target="../media/image23.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xdr:from>
      <xdr:col>0</xdr:col>
      <xdr:colOff>142875</xdr:colOff>
      <xdr:row>139</xdr:row>
      <xdr:rowOff>28575</xdr:rowOff>
    </xdr:from>
    <xdr:to>
      <xdr:col>12</xdr:col>
      <xdr:colOff>95249</xdr:colOff>
      <xdr:row>141</xdr:row>
      <xdr:rowOff>0</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42875" y="19440525"/>
          <a:ext cx="1828799"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o-RO" sz="800" b="0">
              <a:solidFill>
                <a:srgbClr val="24353C"/>
              </a:solidFill>
            </a:rPr>
            <a:t>Dat</a:t>
          </a:r>
          <a:r>
            <a:rPr lang="en-US" sz="800" b="0">
              <a:solidFill>
                <a:srgbClr val="24353C"/>
              </a:solidFill>
            </a:rPr>
            <a:t>e</a:t>
          </a:r>
          <a:endParaRPr lang="ro-RO" sz="800" b="0">
            <a:solidFill>
              <a:srgbClr val="24353C"/>
            </a:solidFill>
          </a:endParaRPr>
        </a:p>
      </xdr:txBody>
    </xdr:sp>
    <xdr:clientData/>
  </xdr:twoCellAnchor>
  <xdr:twoCellAnchor>
    <xdr:from>
      <xdr:col>67</xdr:col>
      <xdr:colOff>76200</xdr:colOff>
      <xdr:row>139</xdr:row>
      <xdr:rowOff>38100</xdr:rowOff>
    </xdr:from>
    <xdr:to>
      <xdr:col>79</xdr:col>
      <xdr:colOff>76199</xdr:colOff>
      <xdr:row>141</xdr:row>
      <xdr:rowOff>0</xdr:rowOff>
    </xdr:to>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0334625" y="19450050"/>
          <a:ext cx="1828799"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800" b="0">
              <a:solidFill>
                <a:srgbClr val="24353C"/>
              </a:solidFill>
            </a:rPr>
            <a:t>First</a:t>
          </a:r>
          <a:r>
            <a:rPr lang="en-US" sz="800" b="0" baseline="0">
              <a:solidFill>
                <a:srgbClr val="24353C"/>
              </a:solidFill>
            </a:rPr>
            <a:t> name and last name</a:t>
          </a:r>
          <a:endParaRPr lang="ro-RO" sz="800" b="0">
            <a:solidFill>
              <a:srgbClr val="24353C"/>
            </a:solidFill>
          </a:endParaRPr>
        </a:p>
      </xdr:txBody>
    </xdr:sp>
    <xdr:clientData/>
  </xdr:twoCellAnchor>
  <xdr:twoCellAnchor>
    <xdr:from>
      <xdr:col>25</xdr:col>
      <xdr:colOff>57150</xdr:colOff>
      <xdr:row>137</xdr:row>
      <xdr:rowOff>114300</xdr:rowOff>
    </xdr:from>
    <xdr:to>
      <xdr:col>56</xdr:col>
      <xdr:colOff>85725</xdr:colOff>
      <xdr:row>139</xdr:row>
      <xdr:rowOff>85725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886200" y="19526250"/>
          <a:ext cx="4752975"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ro-RO" sz="800" b="0">
              <a:solidFill>
                <a:srgbClr val="24353C"/>
              </a:solidFill>
            </a:rPr>
            <a:t>The material is a working tool attached to the online </a:t>
          </a:r>
          <a:r>
            <a:rPr lang="ro-RO" sz="800" b="1">
              <a:solidFill>
                <a:srgbClr val="FF6600"/>
              </a:solidFill>
            </a:rPr>
            <a:t>Mental Leadership Skills </a:t>
          </a:r>
          <a:r>
            <a:rPr lang="ro-RO" sz="800" b="0">
              <a:solidFill>
                <a:srgbClr val="24353C"/>
              </a:solidFill>
            </a:rPr>
            <a:t>training program.</a:t>
          </a:r>
        </a:p>
      </xdr:txBody>
    </xdr:sp>
    <xdr:clientData fPrintsWithSheet="0"/>
  </xdr:twoCellAnchor>
  <mc:AlternateContent xmlns:mc="http://schemas.openxmlformats.org/markup-compatibility/2006">
    <mc:Choice xmlns:a14="http://schemas.microsoft.com/office/drawing/2010/main" Requires="a14">
      <xdr:twoCellAnchor editAs="oneCell">
        <xdr:from>
          <xdr:col>47</xdr:col>
          <xdr:colOff>9525</xdr:colOff>
          <xdr:row>56</xdr:row>
          <xdr:rowOff>123825</xdr:rowOff>
        </xdr:from>
        <xdr:to>
          <xdr:col>83</xdr:col>
          <xdr:colOff>0</xdr:colOff>
          <xdr:row>62</xdr:row>
          <xdr:rowOff>0</xdr:rowOff>
        </xdr:to>
        <xdr:sp macro="" textlink="">
          <xdr:nvSpPr>
            <xdr:cNvPr id="1039" name="Group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47625</xdr:colOff>
          <xdr:row>57</xdr:row>
          <xdr:rowOff>19050</xdr:rowOff>
        </xdr:from>
        <xdr:to>
          <xdr:col>55</xdr:col>
          <xdr:colOff>142875</xdr:colOff>
          <xdr:row>61</xdr:row>
          <xdr:rowOff>123825</xdr:rowOff>
        </xdr:to>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57</xdr:row>
          <xdr:rowOff>19050</xdr:rowOff>
        </xdr:from>
        <xdr:to>
          <xdr:col>66</xdr:col>
          <xdr:colOff>133350</xdr:colOff>
          <xdr:row>61</xdr:row>
          <xdr:rowOff>123825</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38100</xdr:colOff>
          <xdr:row>57</xdr:row>
          <xdr:rowOff>19050</xdr:rowOff>
        </xdr:from>
        <xdr:to>
          <xdr:col>77</xdr:col>
          <xdr:colOff>133350</xdr:colOff>
          <xdr:row>61</xdr:row>
          <xdr:rowOff>123825</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57</xdr:row>
          <xdr:rowOff>9525</xdr:rowOff>
        </xdr:from>
        <xdr:to>
          <xdr:col>82</xdr:col>
          <xdr:colOff>95250</xdr:colOff>
          <xdr:row>62</xdr:row>
          <xdr:rowOff>0</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9525</xdr:rowOff>
        </xdr:from>
        <xdr:to>
          <xdr:col>46</xdr:col>
          <xdr:colOff>9525</xdr:colOff>
          <xdr:row>62</xdr:row>
          <xdr:rowOff>19050</xdr:rowOff>
        </xdr:to>
        <xdr:pic>
          <xdr:nvPicPr>
            <xdr:cNvPr id="23" name="Imagine 22">
              <a:extLst>
                <a:ext uri="{FF2B5EF4-FFF2-40B4-BE49-F238E27FC236}">
                  <a16:creationId xmlns:a16="http://schemas.microsoft.com/office/drawing/2014/main" id="{00000000-0008-0000-0000-000017000000}"/>
                </a:ext>
              </a:extLst>
            </xdr:cNvPr>
            <xdr:cNvPicPr>
              <a:picLocks noChangeAspect="1" noChangeArrowheads="1"/>
              <a:extLst>
                <a:ext uri="{84589F7E-364E-4C9E-8A38-B11213B215E9}">
                  <a14:cameraTool cellRange="$CW$58" spid="_x0000_s3802"/>
                </a:ext>
              </a:extLst>
            </xdr:cNvPicPr>
          </xdr:nvPicPr>
          <xdr:blipFill>
            <a:blip xmlns:r="http://schemas.openxmlformats.org/officeDocument/2006/relationships" r:embed="rId1"/>
            <a:srcRect/>
            <a:stretch>
              <a:fillRect/>
            </a:stretch>
          </xdr:blipFill>
          <xdr:spPr bwMode="auto">
            <a:xfrm>
              <a:off x="628650" y="7848600"/>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63</xdr:row>
          <xdr:rowOff>0</xdr:rowOff>
        </xdr:from>
        <xdr:to>
          <xdr:col>46</xdr:col>
          <xdr:colOff>9525</xdr:colOff>
          <xdr:row>68</xdr:row>
          <xdr:rowOff>9525</xdr:rowOff>
        </xdr:to>
        <xdr:pic>
          <xdr:nvPicPr>
            <xdr:cNvPr id="24" name="Imagine 23">
              <a:extLst>
                <a:ext uri="{FF2B5EF4-FFF2-40B4-BE49-F238E27FC236}">
                  <a16:creationId xmlns:a16="http://schemas.microsoft.com/office/drawing/2014/main" id="{00000000-0008-0000-0000-000018000000}"/>
                </a:ext>
              </a:extLst>
            </xdr:cNvPr>
            <xdr:cNvPicPr>
              <a:picLocks noChangeAspect="1" noChangeArrowheads="1"/>
              <a:extLst>
                <a:ext uri="{84589F7E-364E-4C9E-8A38-B11213B215E9}">
                  <a14:cameraTool cellRange="$CW$64" spid="_x0000_s3803"/>
                </a:ext>
              </a:extLst>
            </xdr:cNvPicPr>
          </xdr:nvPicPr>
          <xdr:blipFill>
            <a:blip xmlns:r="http://schemas.openxmlformats.org/officeDocument/2006/relationships" r:embed="rId2"/>
            <a:srcRect/>
            <a:stretch>
              <a:fillRect/>
            </a:stretch>
          </xdr:blipFill>
          <xdr:spPr bwMode="auto">
            <a:xfrm>
              <a:off x="628650" y="869632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69</xdr:row>
          <xdr:rowOff>0</xdr:rowOff>
        </xdr:from>
        <xdr:to>
          <xdr:col>46</xdr:col>
          <xdr:colOff>9525</xdr:colOff>
          <xdr:row>74</xdr:row>
          <xdr:rowOff>9525</xdr:rowOff>
        </xdr:to>
        <xdr:pic>
          <xdr:nvPicPr>
            <xdr:cNvPr id="27" name="Imagine 26">
              <a:extLst>
                <a:ext uri="{FF2B5EF4-FFF2-40B4-BE49-F238E27FC236}">
                  <a16:creationId xmlns:a16="http://schemas.microsoft.com/office/drawing/2014/main" id="{00000000-0008-0000-0000-00001B000000}"/>
                </a:ext>
              </a:extLst>
            </xdr:cNvPr>
            <xdr:cNvPicPr>
              <a:picLocks noChangeAspect="1" noChangeArrowheads="1"/>
              <a:extLst>
                <a:ext uri="{84589F7E-364E-4C9E-8A38-B11213B215E9}">
                  <a14:cameraTool cellRange="$CW$70" spid="_x0000_s3804"/>
                </a:ext>
              </a:extLst>
            </xdr:cNvPicPr>
          </xdr:nvPicPr>
          <xdr:blipFill>
            <a:blip xmlns:r="http://schemas.openxmlformats.org/officeDocument/2006/relationships" r:embed="rId3"/>
            <a:srcRect/>
            <a:stretch>
              <a:fillRect/>
            </a:stretch>
          </xdr:blipFill>
          <xdr:spPr bwMode="auto">
            <a:xfrm>
              <a:off x="628650" y="9553575"/>
              <a:ext cx="6410325" cy="723900"/>
            </a:xfrm>
            <a:prstGeom prst="rect">
              <a:avLst/>
            </a:prstGeom>
            <a:noFill/>
            <a:ln w="9525">
              <a:noFill/>
              <a:miter lim="800000"/>
              <a:headEnd/>
              <a:tailEnd/>
            </a:ln>
          </xdr:spPr>
        </xdr:pic>
        <xdr:clientData/>
      </xdr:twoCellAnchor>
    </mc:Choice>
    <mc:Fallback/>
  </mc:AlternateContent>
  <xdr:twoCellAnchor editAs="oneCell">
    <xdr:from>
      <xdr:col>57</xdr:col>
      <xdr:colOff>19050</xdr:colOff>
      <xdr:row>28</xdr:row>
      <xdr:rowOff>9525</xdr:rowOff>
    </xdr:from>
    <xdr:to>
      <xdr:col>61</xdr:col>
      <xdr:colOff>123214</xdr:colOff>
      <xdr:row>33</xdr:row>
      <xdr:rowOff>8914</xdr:rowOff>
    </xdr:to>
    <xdr:pic>
      <xdr:nvPicPr>
        <xdr:cNvPr id="3" name="I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724900" y="3562350"/>
          <a:ext cx="713764" cy="713764"/>
        </a:xfrm>
        <a:prstGeom prst="rect">
          <a:avLst/>
        </a:prstGeom>
      </xdr:spPr>
    </xdr:pic>
    <xdr:clientData/>
  </xdr:twoCellAnchor>
  <xdr:twoCellAnchor editAs="oneCell">
    <xdr:from>
      <xdr:col>29</xdr:col>
      <xdr:colOff>9525</xdr:colOff>
      <xdr:row>28</xdr:row>
      <xdr:rowOff>9525</xdr:rowOff>
    </xdr:from>
    <xdr:to>
      <xdr:col>33</xdr:col>
      <xdr:colOff>112725</xdr:colOff>
      <xdr:row>33</xdr:row>
      <xdr:rowOff>7950</xdr:rowOff>
    </xdr:to>
    <xdr:pic>
      <xdr:nvPicPr>
        <xdr:cNvPr id="7" name="I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448175" y="3562350"/>
          <a:ext cx="712800" cy="712800"/>
        </a:xfrm>
        <a:prstGeom prst="rect">
          <a:avLst/>
        </a:prstGeom>
      </xdr:spPr>
    </xdr:pic>
    <xdr:clientData/>
  </xdr:twoCellAnchor>
  <xdr:twoCellAnchor editAs="oneCell">
    <xdr:from>
      <xdr:col>1</xdr:col>
      <xdr:colOff>19050</xdr:colOff>
      <xdr:row>28</xdr:row>
      <xdr:rowOff>9525</xdr:rowOff>
    </xdr:from>
    <xdr:to>
      <xdr:col>5</xdr:col>
      <xdr:colOff>122250</xdr:colOff>
      <xdr:row>33</xdr:row>
      <xdr:rowOff>7950</xdr:rowOff>
    </xdr:to>
    <xdr:pic>
      <xdr:nvPicPr>
        <xdr:cNvPr id="9" name="I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90500" y="3562350"/>
          <a:ext cx="712800" cy="71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75</xdr:row>
          <xdr:rowOff>0</xdr:rowOff>
        </xdr:from>
        <xdr:to>
          <xdr:col>46</xdr:col>
          <xdr:colOff>9525</xdr:colOff>
          <xdr:row>80</xdr:row>
          <xdr:rowOff>9525</xdr:rowOff>
        </xdr:to>
        <xdr:pic>
          <xdr:nvPicPr>
            <xdr:cNvPr id="34" name="Imagine 33">
              <a:extLst>
                <a:ext uri="{FF2B5EF4-FFF2-40B4-BE49-F238E27FC236}">
                  <a16:creationId xmlns:a16="http://schemas.microsoft.com/office/drawing/2014/main" id="{00000000-0008-0000-0000-000022000000}"/>
                </a:ext>
              </a:extLst>
            </xdr:cNvPr>
            <xdr:cNvPicPr>
              <a:picLocks noChangeAspect="1" noChangeArrowheads="1"/>
              <a:extLst>
                <a:ext uri="{84589F7E-364E-4C9E-8A38-B11213B215E9}">
                  <a14:cameraTool cellRange="$CW$76" spid="_x0000_s3805"/>
                </a:ext>
              </a:extLst>
            </xdr:cNvPicPr>
          </xdr:nvPicPr>
          <xdr:blipFill>
            <a:blip xmlns:r="http://schemas.openxmlformats.org/officeDocument/2006/relationships" r:embed="rId7"/>
            <a:srcRect/>
            <a:stretch>
              <a:fillRect/>
            </a:stretch>
          </xdr:blipFill>
          <xdr:spPr bwMode="auto">
            <a:xfrm>
              <a:off x="628650" y="1041082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46</xdr:col>
          <xdr:colOff>9525</xdr:colOff>
          <xdr:row>86</xdr:row>
          <xdr:rowOff>9525</xdr:rowOff>
        </xdr:to>
        <xdr:pic>
          <xdr:nvPicPr>
            <xdr:cNvPr id="35" name="Imagine 34">
              <a:extLst>
                <a:ext uri="{FF2B5EF4-FFF2-40B4-BE49-F238E27FC236}">
                  <a16:creationId xmlns:a16="http://schemas.microsoft.com/office/drawing/2014/main" id="{00000000-0008-0000-0000-000023000000}"/>
                </a:ext>
              </a:extLst>
            </xdr:cNvPr>
            <xdr:cNvPicPr>
              <a:picLocks noChangeAspect="1" noChangeArrowheads="1"/>
              <a:extLst>
                <a:ext uri="{84589F7E-364E-4C9E-8A38-B11213B215E9}">
                  <a14:cameraTool cellRange="$CW$82" spid="_x0000_s3806"/>
                </a:ext>
              </a:extLst>
            </xdr:cNvPicPr>
          </xdr:nvPicPr>
          <xdr:blipFill>
            <a:blip xmlns:r="http://schemas.openxmlformats.org/officeDocument/2006/relationships" r:embed="rId8"/>
            <a:srcRect/>
            <a:stretch>
              <a:fillRect/>
            </a:stretch>
          </xdr:blipFill>
          <xdr:spPr bwMode="auto">
            <a:xfrm>
              <a:off x="628650" y="1126807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0</xdr:rowOff>
        </xdr:from>
        <xdr:to>
          <xdr:col>46</xdr:col>
          <xdr:colOff>9525</xdr:colOff>
          <xdr:row>92</xdr:row>
          <xdr:rowOff>9525</xdr:rowOff>
        </xdr:to>
        <xdr:pic>
          <xdr:nvPicPr>
            <xdr:cNvPr id="36" name="Imagine 35">
              <a:extLst>
                <a:ext uri="{FF2B5EF4-FFF2-40B4-BE49-F238E27FC236}">
                  <a16:creationId xmlns:a16="http://schemas.microsoft.com/office/drawing/2014/main" id="{00000000-0008-0000-0000-000024000000}"/>
                </a:ext>
              </a:extLst>
            </xdr:cNvPr>
            <xdr:cNvPicPr>
              <a:picLocks noChangeAspect="1" noChangeArrowheads="1"/>
              <a:extLst>
                <a:ext uri="{84589F7E-364E-4C9E-8A38-B11213B215E9}">
                  <a14:cameraTool cellRange="$CW$88" spid="_x0000_s3807"/>
                </a:ext>
              </a:extLst>
            </xdr:cNvPicPr>
          </xdr:nvPicPr>
          <xdr:blipFill>
            <a:blip xmlns:r="http://schemas.openxmlformats.org/officeDocument/2006/relationships" r:embed="rId9"/>
            <a:srcRect/>
            <a:stretch>
              <a:fillRect/>
            </a:stretch>
          </xdr:blipFill>
          <xdr:spPr bwMode="auto">
            <a:xfrm>
              <a:off x="628650" y="1212532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93</xdr:row>
          <xdr:rowOff>0</xdr:rowOff>
        </xdr:from>
        <xdr:to>
          <xdr:col>46</xdr:col>
          <xdr:colOff>9525</xdr:colOff>
          <xdr:row>98</xdr:row>
          <xdr:rowOff>9525</xdr:rowOff>
        </xdr:to>
        <xdr:pic>
          <xdr:nvPicPr>
            <xdr:cNvPr id="37" name="Imagine 36">
              <a:extLst>
                <a:ext uri="{FF2B5EF4-FFF2-40B4-BE49-F238E27FC236}">
                  <a16:creationId xmlns:a16="http://schemas.microsoft.com/office/drawing/2014/main" id="{00000000-0008-0000-0000-000025000000}"/>
                </a:ext>
              </a:extLst>
            </xdr:cNvPr>
            <xdr:cNvPicPr>
              <a:picLocks noChangeAspect="1" noChangeArrowheads="1"/>
              <a:extLst>
                <a:ext uri="{84589F7E-364E-4C9E-8A38-B11213B215E9}">
                  <a14:cameraTool cellRange="$CW$94" spid="_x0000_s3808"/>
                </a:ext>
              </a:extLst>
            </xdr:cNvPicPr>
          </xdr:nvPicPr>
          <xdr:blipFill>
            <a:blip xmlns:r="http://schemas.openxmlformats.org/officeDocument/2006/relationships" r:embed="rId10"/>
            <a:srcRect/>
            <a:stretch>
              <a:fillRect/>
            </a:stretch>
          </xdr:blipFill>
          <xdr:spPr bwMode="auto">
            <a:xfrm>
              <a:off x="628650" y="1298257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99</xdr:row>
          <xdr:rowOff>0</xdr:rowOff>
        </xdr:from>
        <xdr:to>
          <xdr:col>46</xdr:col>
          <xdr:colOff>9525</xdr:colOff>
          <xdr:row>104</xdr:row>
          <xdr:rowOff>9525</xdr:rowOff>
        </xdr:to>
        <xdr:pic>
          <xdr:nvPicPr>
            <xdr:cNvPr id="38" name="Imagine 37">
              <a:extLst>
                <a:ext uri="{FF2B5EF4-FFF2-40B4-BE49-F238E27FC236}">
                  <a16:creationId xmlns:a16="http://schemas.microsoft.com/office/drawing/2014/main" id="{00000000-0008-0000-0000-000026000000}"/>
                </a:ext>
              </a:extLst>
            </xdr:cNvPr>
            <xdr:cNvPicPr>
              <a:picLocks noChangeAspect="1" noChangeArrowheads="1"/>
              <a:extLst>
                <a:ext uri="{84589F7E-364E-4C9E-8A38-B11213B215E9}">
                  <a14:cameraTool cellRange="$CW$100" spid="_x0000_s3809"/>
                </a:ext>
              </a:extLst>
            </xdr:cNvPicPr>
          </xdr:nvPicPr>
          <xdr:blipFill>
            <a:blip xmlns:r="http://schemas.openxmlformats.org/officeDocument/2006/relationships" r:embed="rId11"/>
            <a:srcRect/>
            <a:stretch>
              <a:fillRect/>
            </a:stretch>
          </xdr:blipFill>
          <xdr:spPr bwMode="auto">
            <a:xfrm>
              <a:off x="628650" y="1383982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0</xdr:rowOff>
        </xdr:from>
        <xdr:to>
          <xdr:col>46</xdr:col>
          <xdr:colOff>9525</xdr:colOff>
          <xdr:row>110</xdr:row>
          <xdr:rowOff>9525</xdr:rowOff>
        </xdr:to>
        <xdr:pic>
          <xdr:nvPicPr>
            <xdr:cNvPr id="39" name="Imagine 38">
              <a:extLst>
                <a:ext uri="{FF2B5EF4-FFF2-40B4-BE49-F238E27FC236}">
                  <a16:creationId xmlns:a16="http://schemas.microsoft.com/office/drawing/2014/main" id="{00000000-0008-0000-0000-000027000000}"/>
                </a:ext>
              </a:extLst>
            </xdr:cNvPr>
            <xdr:cNvPicPr>
              <a:picLocks noChangeAspect="1" noChangeArrowheads="1"/>
              <a:extLst>
                <a:ext uri="{84589F7E-364E-4C9E-8A38-B11213B215E9}">
                  <a14:cameraTool cellRange="$CW$106" spid="_x0000_s3810"/>
                </a:ext>
              </a:extLst>
            </xdr:cNvPicPr>
          </xdr:nvPicPr>
          <xdr:blipFill>
            <a:blip xmlns:r="http://schemas.openxmlformats.org/officeDocument/2006/relationships" r:embed="rId12"/>
            <a:srcRect/>
            <a:stretch>
              <a:fillRect/>
            </a:stretch>
          </xdr:blipFill>
          <xdr:spPr bwMode="auto">
            <a:xfrm>
              <a:off x="628650" y="1469707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111</xdr:row>
          <xdr:rowOff>0</xdr:rowOff>
        </xdr:from>
        <xdr:to>
          <xdr:col>46</xdr:col>
          <xdr:colOff>9525</xdr:colOff>
          <xdr:row>116</xdr:row>
          <xdr:rowOff>9525</xdr:rowOff>
        </xdr:to>
        <xdr:pic>
          <xdr:nvPicPr>
            <xdr:cNvPr id="40" name="Imagine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CW$112" spid="_x0000_s3811"/>
                </a:ext>
              </a:extLst>
            </xdr:cNvPicPr>
          </xdr:nvPicPr>
          <xdr:blipFill>
            <a:blip xmlns:r="http://schemas.openxmlformats.org/officeDocument/2006/relationships" r:embed="rId13"/>
            <a:srcRect/>
            <a:stretch>
              <a:fillRect/>
            </a:stretch>
          </xdr:blipFill>
          <xdr:spPr bwMode="auto">
            <a:xfrm>
              <a:off x="628650" y="15554325"/>
              <a:ext cx="6410325" cy="7239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62</xdr:row>
          <xdr:rowOff>133350</xdr:rowOff>
        </xdr:from>
        <xdr:to>
          <xdr:col>83</xdr:col>
          <xdr:colOff>0</xdr:colOff>
          <xdr:row>67</xdr:row>
          <xdr:rowOff>133350</xdr:rowOff>
        </xdr:to>
        <xdr:sp macro="" textlink="">
          <xdr:nvSpPr>
            <xdr:cNvPr id="1270" name="Group Box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47625</xdr:colOff>
          <xdr:row>63</xdr:row>
          <xdr:rowOff>9525</xdr:rowOff>
        </xdr:from>
        <xdr:to>
          <xdr:col>55</xdr:col>
          <xdr:colOff>142875</xdr:colOff>
          <xdr:row>67</xdr:row>
          <xdr:rowOff>114300</xdr:rowOff>
        </xdr:to>
        <xdr:sp macro="" textlink="">
          <xdr:nvSpPr>
            <xdr:cNvPr id="1271" name="Option Button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63</xdr:row>
          <xdr:rowOff>0</xdr:rowOff>
        </xdr:from>
        <xdr:to>
          <xdr:col>66</xdr:col>
          <xdr:colOff>133350</xdr:colOff>
          <xdr:row>67</xdr:row>
          <xdr:rowOff>104775</xdr:rowOff>
        </xdr:to>
        <xdr:sp macro="" textlink="">
          <xdr:nvSpPr>
            <xdr:cNvPr id="1272" name="Option Button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38100</xdr:colOff>
          <xdr:row>63</xdr:row>
          <xdr:rowOff>19050</xdr:rowOff>
        </xdr:from>
        <xdr:to>
          <xdr:col>77</xdr:col>
          <xdr:colOff>133350</xdr:colOff>
          <xdr:row>67</xdr:row>
          <xdr:rowOff>123825</xdr:rowOff>
        </xdr:to>
        <xdr:sp macro="" textlink="">
          <xdr:nvSpPr>
            <xdr:cNvPr id="1273" name="Option Button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69</xdr:row>
          <xdr:rowOff>0</xdr:rowOff>
        </xdr:from>
        <xdr:to>
          <xdr:col>82</xdr:col>
          <xdr:colOff>142875</xdr:colOff>
          <xdr:row>74</xdr:row>
          <xdr:rowOff>9525</xdr:rowOff>
        </xdr:to>
        <xdr:sp macro="" textlink="">
          <xdr:nvSpPr>
            <xdr:cNvPr id="1338" name="Group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47625</xdr:colOff>
          <xdr:row>69</xdr:row>
          <xdr:rowOff>28575</xdr:rowOff>
        </xdr:from>
        <xdr:to>
          <xdr:col>55</xdr:col>
          <xdr:colOff>142875</xdr:colOff>
          <xdr:row>73</xdr:row>
          <xdr:rowOff>133350</xdr:rowOff>
        </xdr:to>
        <xdr:sp macro="" textlink="">
          <xdr:nvSpPr>
            <xdr:cNvPr id="1339" name="Option Button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69</xdr:row>
          <xdr:rowOff>28575</xdr:rowOff>
        </xdr:from>
        <xdr:to>
          <xdr:col>66</xdr:col>
          <xdr:colOff>133350</xdr:colOff>
          <xdr:row>73</xdr:row>
          <xdr:rowOff>133350</xdr:rowOff>
        </xdr:to>
        <xdr:sp macro="" textlink="">
          <xdr:nvSpPr>
            <xdr:cNvPr id="1340" name="Option Button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47625</xdr:colOff>
          <xdr:row>69</xdr:row>
          <xdr:rowOff>28575</xdr:rowOff>
        </xdr:from>
        <xdr:to>
          <xdr:col>77</xdr:col>
          <xdr:colOff>142875</xdr:colOff>
          <xdr:row>73</xdr:row>
          <xdr:rowOff>133350</xdr:rowOff>
        </xdr:to>
        <xdr:sp macro="" textlink="">
          <xdr:nvSpPr>
            <xdr:cNvPr id="1341" name="Option Button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0</xdr:colOff>
          <xdr:row>69</xdr:row>
          <xdr:rowOff>28575</xdr:rowOff>
        </xdr:from>
        <xdr:to>
          <xdr:col>82</xdr:col>
          <xdr:colOff>95250</xdr:colOff>
          <xdr:row>74</xdr:row>
          <xdr:rowOff>0</xdr:rowOff>
        </xdr:to>
        <xdr:sp macro="" textlink="">
          <xdr:nvSpPr>
            <xdr:cNvPr id="1343" name="Option Button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75</xdr:row>
          <xdr:rowOff>9525</xdr:rowOff>
        </xdr:from>
        <xdr:to>
          <xdr:col>83</xdr:col>
          <xdr:colOff>0</xdr:colOff>
          <xdr:row>80</xdr:row>
          <xdr:rowOff>9525</xdr:rowOff>
        </xdr:to>
        <xdr:sp macro="" textlink="">
          <xdr:nvSpPr>
            <xdr:cNvPr id="1374" name="Group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81</xdr:row>
          <xdr:rowOff>9525</xdr:rowOff>
        </xdr:from>
        <xdr:to>
          <xdr:col>83</xdr:col>
          <xdr:colOff>0</xdr:colOff>
          <xdr:row>86</xdr:row>
          <xdr:rowOff>9525</xdr:rowOff>
        </xdr:to>
        <xdr:sp macro="" textlink="">
          <xdr:nvSpPr>
            <xdr:cNvPr id="1385" name="Group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87</xdr:row>
          <xdr:rowOff>9525</xdr:rowOff>
        </xdr:from>
        <xdr:to>
          <xdr:col>83</xdr:col>
          <xdr:colOff>0</xdr:colOff>
          <xdr:row>92</xdr:row>
          <xdr:rowOff>9525</xdr:rowOff>
        </xdr:to>
        <xdr:sp macro="" textlink="">
          <xdr:nvSpPr>
            <xdr:cNvPr id="1386" name="Group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75</xdr:row>
          <xdr:rowOff>28575</xdr:rowOff>
        </xdr:from>
        <xdr:to>
          <xdr:col>55</xdr:col>
          <xdr:colOff>152400</xdr:colOff>
          <xdr:row>79</xdr:row>
          <xdr:rowOff>133350</xdr:rowOff>
        </xdr:to>
        <xdr:sp macro="" textlink="">
          <xdr:nvSpPr>
            <xdr:cNvPr id="1397" name="Option Button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47625</xdr:colOff>
          <xdr:row>75</xdr:row>
          <xdr:rowOff>28575</xdr:rowOff>
        </xdr:from>
        <xdr:to>
          <xdr:col>66</xdr:col>
          <xdr:colOff>142875</xdr:colOff>
          <xdr:row>79</xdr:row>
          <xdr:rowOff>133350</xdr:rowOff>
        </xdr:to>
        <xdr:sp macro="" textlink="">
          <xdr:nvSpPr>
            <xdr:cNvPr id="1398" name="Option Button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57150</xdr:colOff>
          <xdr:row>75</xdr:row>
          <xdr:rowOff>28575</xdr:rowOff>
        </xdr:from>
        <xdr:to>
          <xdr:col>77</xdr:col>
          <xdr:colOff>152400</xdr:colOff>
          <xdr:row>79</xdr:row>
          <xdr:rowOff>133350</xdr:rowOff>
        </xdr:to>
        <xdr:sp macro="" textlink="">
          <xdr:nvSpPr>
            <xdr:cNvPr id="1399" name="Option Button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75</xdr:row>
          <xdr:rowOff>19050</xdr:rowOff>
        </xdr:from>
        <xdr:to>
          <xdr:col>82</xdr:col>
          <xdr:colOff>66675</xdr:colOff>
          <xdr:row>79</xdr:row>
          <xdr:rowOff>133350</xdr:rowOff>
        </xdr:to>
        <xdr:sp macro="" textlink="">
          <xdr:nvSpPr>
            <xdr:cNvPr id="1403" name="Option Button 379" hidden="1">
              <a:extLst>
                <a:ext uri="{63B3BB69-23CF-44E3-9099-C40C66FF867C}">
                  <a14:compatExt spid="_x0000_s1403"/>
                </a:ext>
                <a:ext uri="{FF2B5EF4-FFF2-40B4-BE49-F238E27FC236}">
                  <a16:creationId xmlns:a16="http://schemas.microsoft.com/office/drawing/2014/main" id="{00000000-0008-0000-00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81</xdr:row>
          <xdr:rowOff>19050</xdr:rowOff>
        </xdr:from>
        <xdr:to>
          <xdr:col>56</xdr:col>
          <xdr:colOff>9525</xdr:colOff>
          <xdr:row>85</xdr:row>
          <xdr:rowOff>123825</xdr:rowOff>
        </xdr:to>
        <xdr:sp macro="" textlink="">
          <xdr:nvSpPr>
            <xdr:cNvPr id="1424" name="Option Button 400" hidden="1">
              <a:extLst>
                <a:ext uri="{63B3BB69-23CF-44E3-9099-C40C66FF867C}">
                  <a14:compatExt spid="_x0000_s1424"/>
                </a:ext>
                <a:ext uri="{FF2B5EF4-FFF2-40B4-BE49-F238E27FC236}">
                  <a16:creationId xmlns:a16="http://schemas.microsoft.com/office/drawing/2014/main" id="{00000000-0008-0000-00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xdr:colOff>
          <xdr:row>81</xdr:row>
          <xdr:rowOff>28575</xdr:rowOff>
        </xdr:from>
        <xdr:to>
          <xdr:col>66</xdr:col>
          <xdr:colOff>133350</xdr:colOff>
          <xdr:row>85</xdr:row>
          <xdr:rowOff>133350</xdr:rowOff>
        </xdr:to>
        <xdr:sp macro="" textlink="">
          <xdr:nvSpPr>
            <xdr:cNvPr id="1425" name="Option Button 401" hidden="1">
              <a:extLst>
                <a:ext uri="{63B3BB69-23CF-44E3-9099-C40C66FF867C}">
                  <a14:compatExt spid="_x0000_s1425"/>
                </a:ext>
                <a:ext uri="{FF2B5EF4-FFF2-40B4-BE49-F238E27FC236}">
                  <a16:creationId xmlns:a16="http://schemas.microsoft.com/office/drawing/2014/main" id="{00000000-0008-0000-00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47625</xdr:colOff>
          <xdr:row>81</xdr:row>
          <xdr:rowOff>28575</xdr:rowOff>
        </xdr:from>
        <xdr:to>
          <xdr:col>77</xdr:col>
          <xdr:colOff>142875</xdr:colOff>
          <xdr:row>85</xdr:row>
          <xdr:rowOff>133350</xdr:rowOff>
        </xdr:to>
        <xdr:sp macro="" textlink="">
          <xdr:nvSpPr>
            <xdr:cNvPr id="1426" name="Option Button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0</xdr:colOff>
          <xdr:row>81</xdr:row>
          <xdr:rowOff>19050</xdr:rowOff>
        </xdr:from>
        <xdr:to>
          <xdr:col>82</xdr:col>
          <xdr:colOff>104775</xdr:colOff>
          <xdr:row>85</xdr:row>
          <xdr:rowOff>123825</xdr:rowOff>
        </xdr:to>
        <xdr:sp macro="" textlink="">
          <xdr:nvSpPr>
            <xdr:cNvPr id="1427" name="Option Button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87</xdr:row>
          <xdr:rowOff>19050</xdr:rowOff>
        </xdr:from>
        <xdr:to>
          <xdr:col>56</xdr:col>
          <xdr:colOff>9525</xdr:colOff>
          <xdr:row>91</xdr:row>
          <xdr:rowOff>123825</xdr:rowOff>
        </xdr:to>
        <xdr:sp macro="" textlink="">
          <xdr:nvSpPr>
            <xdr:cNvPr id="1448" name="Option Button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47625</xdr:colOff>
          <xdr:row>87</xdr:row>
          <xdr:rowOff>19050</xdr:rowOff>
        </xdr:from>
        <xdr:to>
          <xdr:col>66</xdr:col>
          <xdr:colOff>142875</xdr:colOff>
          <xdr:row>91</xdr:row>
          <xdr:rowOff>123825</xdr:rowOff>
        </xdr:to>
        <xdr:sp macro="" textlink="">
          <xdr:nvSpPr>
            <xdr:cNvPr id="1449" name="Option Button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47625</xdr:colOff>
          <xdr:row>87</xdr:row>
          <xdr:rowOff>19050</xdr:rowOff>
        </xdr:from>
        <xdr:to>
          <xdr:col>77</xdr:col>
          <xdr:colOff>142875</xdr:colOff>
          <xdr:row>91</xdr:row>
          <xdr:rowOff>123825</xdr:rowOff>
        </xdr:to>
        <xdr:sp macro="" textlink="">
          <xdr:nvSpPr>
            <xdr:cNvPr id="1450" name="Option Button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xdr:colOff>
          <xdr:row>87</xdr:row>
          <xdr:rowOff>28575</xdr:rowOff>
        </xdr:from>
        <xdr:to>
          <xdr:col>82</xdr:col>
          <xdr:colOff>85725</xdr:colOff>
          <xdr:row>91</xdr:row>
          <xdr:rowOff>133350</xdr:rowOff>
        </xdr:to>
        <xdr:sp macro="" textlink="">
          <xdr:nvSpPr>
            <xdr:cNvPr id="1452" name="Option Button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93</xdr:row>
          <xdr:rowOff>9525</xdr:rowOff>
        </xdr:from>
        <xdr:to>
          <xdr:col>83</xdr:col>
          <xdr:colOff>0</xdr:colOff>
          <xdr:row>98</xdr:row>
          <xdr:rowOff>9525</xdr:rowOff>
        </xdr:to>
        <xdr:sp macro="" textlink="">
          <xdr:nvSpPr>
            <xdr:cNvPr id="1473" name="Group Box 449" hidden="1">
              <a:extLst>
                <a:ext uri="{63B3BB69-23CF-44E3-9099-C40C66FF867C}">
                  <a14:compatExt spid="_x0000_s1473"/>
                </a:ext>
                <a:ext uri="{FF2B5EF4-FFF2-40B4-BE49-F238E27FC236}">
                  <a16:creationId xmlns:a16="http://schemas.microsoft.com/office/drawing/2014/main" id="{00000000-0008-0000-0000-0000C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93</xdr:row>
          <xdr:rowOff>19050</xdr:rowOff>
        </xdr:from>
        <xdr:to>
          <xdr:col>56</xdr:col>
          <xdr:colOff>9525</xdr:colOff>
          <xdr:row>97</xdr:row>
          <xdr:rowOff>123825</xdr:rowOff>
        </xdr:to>
        <xdr:sp macro="" textlink="">
          <xdr:nvSpPr>
            <xdr:cNvPr id="1474" name="Option Button 450" hidden="1">
              <a:extLst>
                <a:ext uri="{63B3BB69-23CF-44E3-9099-C40C66FF867C}">
                  <a14:compatExt spid="_x0000_s1474"/>
                </a:ext>
                <a:ext uri="{FF2B5EF4-FFF2-40B4-BE49-F238E27FC236}">
                  <a16:creationId xmlns:a16="http://schemas.microsoft.com/office/drawing/2014/main" id="{00000000-0008-0000-00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93</xdr:row>
          <xdr:rowOff>19050</xdr:rowOff>
        </xdr:from>
        <xdr:to>
          <xdr:col>67</xdr:col>
          <xdr:colOff>9525</xdr:colOff>
          <xdr:row>97</xdr:row>
          <xdr:rowOff>123825</xdr:rowOff>
        </xdr:to>
        <xdr:sp macro="" textlink="">
          <xdr:nvSpPr>
            <xdr:cNvPr id="1475" name="Option Button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57150</xdr:colOff>
          <xdr:row>93</xdr:row>
          <xdr:rowOff>19050</xdr:rowOff>
        </xdr:from>
        <xdr:to>
          <xdr:col>78</xdr:col>
          <xdr:colOff>0</xdr:colOff>
          <xdr:row>97</xdr:row>
          <xdr:rowOff>123825</xdr:rowOff>
        </xdr:to>
        <xdr:sp macro="" textlink="">
          <xdr:nvSpPr>
            <xdr:cNvPr id="1476" name="Option Button 452" hidden="1">
              <a:extLst>
                <a:ext uri="{63B3BB69-23CF-44E3-9099-C40C66FF867C}">
                  <a14:compatExt spid="_x0000_s1476"/>
                </a:ext>
                <a:ext uri="{FF2B5EF4-FFF2-40B4-BE49-F238E27FC236}">
                  <a16:creationId xmlns:a16="http://schemas.microsoft.com/office/drawing/2014/main" id="{00000000-0008-0000-00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19050</xdr:colOff>
          <xdr:row>93</xdr:row>
          <xdr:rowOff>28575</xdr:rowOff>
        </xdr:from>
        <xdr:to>
          <xdr:col>82</xdr:col>
          <xdr:colOff>114300</xdr:colOff>
          <xdr:row>97</xdr:row>
          <xdr:rowOff>133350</xdr:rowOff>
        </xdr:to>
        <xdr:sp macro="" textlink="">
          <xdr:nvSpPr>
            <xdr:cNvPr id="1477" name="Option Button 453" hidden="1">
              <a:extLst>
                <a:ext uri="{63B3BB69-23CF-44E3-9099-C40C66FF867C}">
                  <a14:compatExt spid="_x0000_s1477"/>
                </a:ext>
                <a:ext uri="{FF2B5EF4-FFF2-40B4-BE49-F238E27FC236}">
                  <a16:creationId xmlns:a16="http://schemas.microsoft.com/office/drawing/2014/main" id="{00000000-0008-0000-00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99</xdr:row>
          <xdr:rowOff>9525</xdr:rowOff>
        </xdr:from>
        <xdr:to>
          <xdr:col>83</xdr:col>
          <xdr:colOff>0</xdr:colOff>
          <xdr:row>104</xdr:row>
          <xdr:rowOff>9525</xdr:rowOff>
        </xdr:to>
        <xdr:sp macro="" textlink="">
          <xdr:nvSpPr>
            <xdr:cNvPr id="1488" name="Group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105</xdr:row>
          <xdr:rowOff>9525</xdr:rowOff>
        </xdr:from>
        <xdr:to>
          <xdr:col>83</xdr:col>
          <xdr:colOff>0</xdr:colOff>
          <xdr:row>110</xdr:row>
          <xdr:rowOff>9525</xdr:rowOff>
        </xdr:to>
        <xdr:sp macro="" textlink="">
          <xdr:nvSpPr>
            <xdr:cNvPr id="1489" name="Group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111</xdr:row>
          <xdr:rowOff>9525</xdr:rowOff>
        </xdr:from>
        <xdr:to>
          <xdr:col>83</xdr:col>
          <xdr:colOff>0</xdr:colOff>
          <xdr:row>116</xdr:row>
          <xdr:rowOff>9525</xdr:rowOff>
        </xdr:to>
        <xdr:sp macro="" textlink="">
          <xdr:nvSpPr>
            <xdr:cNvPr id="1490" name="Group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99</xdr:row>
          <xdr:rowOff>19050</xdr:rowOff>
        </xdr:from>
        <xdr:to>
          <xdr:col>56</xdr:col>
          <xdr:colOff>9525</xdr:colOff>
          <xdr:row>103</xdr:row>
          <xdr:rowOff>123825</xdr:rowOff>
        </xdr:to>
        <xdr:sp macro="" textlink="">
          <xdr:nvSpPr>
            <xdr:cNvPr id="1501" name="Option Button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99</xdr:row>
          <xdr:rowOff>19050</xdr:rowOff>
        </xdr:from>
        <xdr:to>
          <xdr:col>67</xdr:col>
          <xdr:colOff>9525</xdr:colOff>
          <xdr:row>103</xdr:row>
          <xdr:rowOff>123825</xdr:rowOff>
        </xdr:to>
        <xdr:sp macro="" textlink="">
          <xdr:nvSpPr>
            <xdr:cNvPr id="1502" name="Option Button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57150</xdr:colOff>
          <xdr:row>99</xdr:row>
          <xdr:rowOff>19050</xdr:rowOff>
        </xdr:from>
        <xdr:to>
          <xdr:col>78</xdr:col>
          <xdr:colOff>0</xdr:colOff>
          <xdr:row>103</xdr:row>
          <xdr:rowOff>123825</xdr:rowOff>
        </xdr:to>
        <xdr:sp macro="" textlink="">
          <xdr:nvSpPr>
            <xdr:cNvPr id="1503" name="Option Button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19050</xdr:colOff>
          <xdr:row>99</xdr:row>
          <xdr:rowOff>28575</xdr:rowOff>
        </xdr:from>
        <xdr:to>
          <xdr:col>82</xdr:col>
          <xdr:colOff>114300</xdr:colOff>
          <xdr:row>103</xdr:row>
          <xdr:rowOff>133350</xdr:rowOff>
        </xdr:to>
        <xdr:sp macro="" textlink="">
          <xdr:nvSpPr>
            <xdr:cNvPr id="1504" name="Option Button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105</xdr:row>
          <xdr:rowOff>19050</xdr:rowOff>
        </xdr:from>
        <xdr:to>
          <xdr:col>56</xdr:col>
          <xdr:colOff>9525</xdr:colOff>
          <xdr:row>109</xdr:row>
          <xdr:rowOff>123825</xdr:rowOff>
        </xdr:to>
        <xdr:sp macro="" textlink="">
          <xdr:nvSpPr>
            <xdr:cNvPr id="1505" name="Option Button 481" hidden="1">
              <a:extLst>
                <a:ext uri="{63B3BB69-23CF-44E3-9099-C40C66FF867C}">
                  <a14:compatExt spid="_x0000_s1505"/>
                </a:ext>
                <a:ext uri="{FF2B5EF4-FFF2-40B4-BE49-F238E27FC236}">
                  <a16:creationId xmlns:a16="http://schemas.microsoft.com/office/drawing/2014/main" id="{00000000-0008-0000-00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105</xdr:row>
          <xdr:rowOff>19050</xdr:rowOff>
        </xdr:from>
        <xdr:to>
          <xdr:col>67</xdr:col>
          <xdr:colOff>9525</xdr:colOff>
          <xdr:row>109</xdr:row>
          <xdr:rowOff>123825</xdr:rowOff>
        </xdr:to>
        <xdr:sp macro="" textlink="">
          <xdr:nvSpPr>
            <xdr:cNvPr id="1506" name="Option Button 482" hidden="1">
              <a:extLst>
                <a:ext uri="{63B3BB69-23CF-44E3-9099-C40C66FF867C}">
                  <a14:compatExt spid="_x0000_s1506"/>
                </a:ext>
                <a:ext uri="{FF2B5EF4-FFF2-40B4-BE49-F238E27FC236}">
                  <a16:creationId xmlns:a16="http://schemas.microsoft.com/office/drawing/2014/main" id="{00000000-0008-0000-00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57150</xdr:colOff>
          <xdr:row>105</xdr:row>
          <xdr:rowOff>19050</xdr:rowOff>
        </xdr:from>
        <xdr:to>
          <xdr:col>78</xdr:col>
          <xdr:colOff>0</xdr:colOff>
          <xdr:row>109</xdr:row>
          <xdr:rowOff>123825</xdr:rowOff>
        </xdr:to>
        <xdr:sp macro="" textlink="">
          <xdr:nvSpPr>
            <xdr:cNvPr id="1507" name="Option Button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19050</xdr:colOff>
          <xdr:row>105</xdr:row>
          <xdr:rowOff>28575</xdr:rowOff>
        </xdr:from>
        <xdr:to>
          <xdr:col>82</xdr:col>
          <xdr:colOff>114300</xdr:colOff>
          <xdr:row>109</xdr:row>
          <xdr:rowOff>133350</xdr:rowOff>
        </xdr:to>
        <xdr:sp macro="" textlink="">
          <xdr:nvSpPr>
            <xdr:cNvPr id="1508" name="Option Button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111</xdr:row>
          <xdr:rowOff>19050</xdr:rowOff>
        </xdr:from>
        <xdr:to>
          <xdr:col>56</xdr:col>
          <xdr:colOff>9525</xdr:colOff>
          <xdr:row>115</xdr:row>
          <xdr:rowOff>123825</xdr:rowOff>
        </xdr:to>
        <xdr:sp macro="" textlink="">
          <xdr:nvSpPr>
            <xdr:cNvPr id="1509" name="Option Button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111</xdr:row>
          <xdr:rowOff>19050</xdr:rowOff>
        </xdr:from>
        <xdr:to>
          <xdr:col>67</xdr:col>
          <xdr:colOff>9525</xdr:colOff>
          <xdr:row>115</xdr:row>
          <xdr:rowOff>123825</xdr:rowOff>
        </xdr:to>
        <xdr:sp macro="" textlink="">
          <xdr:nvSpPr>
            <xdr:cNvPr id="1510" name="Option Button 486" hidden="1">
              <a:extLst>
                <a:ext uri="{63B3BB69-23CF-44E3-9099-C40C66FF867C}">
                  <a14:compatExt spid="_x0000_s1510"/>
                </a:ext>
                <a:ext uri="{FF2B5EF4-FFF2-40B4-BE49-F238E27FC236}">
                  <a16:creationId xmlns:a16="http://schemas.microsoft.com/office/drawing/2014/main" id="{00000000-0008-0000-0000-0000E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57150</xdr:colOff>
          <xdr:row>111</xdr:row>
          <xdr:rowOff>19050</xdr:rowOff>
        </xdr:from>
        <xdr:to>
          <xdr:col>78</xdr:col>
          <xdr:colOff>0</xdr:colOff>
          <xdr:row>115</xdr:row>
          <xdr:rowOff>123825</xdr:rowOff>
        </xdr:to>
        <xdr:sp macro="" textlink="">
          <xdr:nvSpPr>
            <xdr:cNvPr id="1511" name="Option Button 487" hidden="1">
              <a:extLst>
                <a:ext uri="{63B3BB69-23CF-44E3-9099-C40C66FF867C}">
                  <a14:compatExt spid="_x0000_s1511"/>
                </a:ext>
                <a:ext uri="{FF2B5EF4-FFF2-40B4-BE49-F238E27FC236}">
                  <a16:creationId xmlns:a16="http://schemas.microsoft.com/office/drawing/2014/main" id="{00000000-0008-0000-0000-0000E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19050</xdr:colOff>
          <xdr:row>111</xdr:row>
          <xdr:rowOff>28575</xdr:rowOff>
        </xdr:from>
        <xdr:to>
          <xdr:col>82</xdr:col>
          <xdr:colOff>114300</xdr:colOff>
          <xdr:row>115</xdr:row>
          <xdr:rowOff>133350</xdr:rowOff>
        </xdr:to>
        <xdr:sp macro="" textlink="">
          <xdr:nvSpPr>
            <xdr:cNvPr id="1512" name="Option Button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19050</xdr:colOff>
          <xdr:row>63</xdr:row>
          <xdr:rowOff>28575</xdr:rowOff>
        </xdr:from>
        <xdr:to>
          <xdr:col>82</xdr:col>
          <xdr:colOff>114300</xdr:colOff>
          <xdr:row>67</xdr:row>
          <xdr:rowOff>95250</xdr:rowOff>
        </xdr:to>
        <xdr:sp macro="" textlink="">
          <xdr:nvSpPr>
            <xdr:cNvPr id="1645" name="Option Button 621" hidden="1">
              <a:extLst>
                <a:ext uri="{63B3BB69-23CF-44E3-9099-C40C66FF867C}">
                  <a14:compatExt spid="_x0000_s1645"/>
                </a:ext>
                <a:ext uri="{FF2B5EF4-FFF2-40B4-BE49-F238E27FC236}">
                  <a16:creationId xmlns:a16="http://schemas.microsoft.com/office/drawing/2014/main" id="{00000000-0008-0000-0000-00006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117</xdr:row>
          <xdr:rowOff>123825</xdr:rowOff>
        </xdr:from>
        <xdr:to>
          <xdr:col>83</xdr:col>
          <xdr:colOff>9525</xdr:colOff>
          <xdr:row>122</xdr:row>
          <xdr:rowOff>19050</xdr:rowOff>
        </xdr:to>
        <xdr:pic>
          <xdr:nvPicPr>
            <xdr:cNvPr id="74" name="Imagine 73">
              <a:extLst>
                <a:ext uri="{FF2B5EF4-FFF2-40B4-BE49-F238E27FC236}">
                  <a16:creationId xmlns:a16="http://schemas.microsoft.com/office/drawing/2014/main" id="{00000000-0008-0000-0000-00004A000000}"/>
                </a:ext>
              </a:extLst>
            </xdr:cNvPr>
            <xdr:cNvPicPr>
              <a:picLocks noChangeAspect="1" noChangeArrowheads="1"/>
              <a:extLst>
                <a:ext uri="{84589F7E-364E-4C9E-8A38-B11213B215E9}">
                  <a14:cameraTool cellRange="$DB$124" spid="_x0000_s3812"/>
                </a:ext>
              </a:extLst>
            </xdr:cNvPicPr>
          </xdr:nvPicPr>
          <xdr:blipFill>
            <a:blip xmlns:r="http://schemas.openxmlformats.org/officeDocument/2006/relationships" r:embed="rId14"/>
            <a:srcRect/>
            <a:stretch>
              <a:fillRect/>
            </a:stretch>
          </xdr:blipFill>
          <xdr:spPr bwMode="auto">
            <a:xfrm>
              <a:off x="0" y="16821150"/>
              <a:ext cx="12677775" cy="609600"/>
            </a:xfrm>
            <a:prstGeom prst="rect">
              <a:avLst/>
            </a:prstGeom>
            <a:noFill/>
            <a:ln w="9525">
              <a:noFill/>
              <a:miter lim="800000"/>
              <a:headEnd/>
              <a:tailEnd/>
            </a:ln>
          </xdr:spPr>
        </xdr:pic>
        <xdr:clientData/>
      </xdr:twoCellAnchor>
    </mc:Choice>
    <mc:Fallback/>
  </mc:AlternateContent>
  <xdr:twoCellAnchor editAs="oneCell">
    <xdr:from>
      <xdr:col>0</xdr:col>
      <xdr:colOff>104775</xdr:colOff>
      <xdr:row>0</xdr:row>
      <xdr:rowOff>95250</xdr:rowOff>
    </xdr:from>
    <xdr:to>
      <xdr:col>18</xdr:col>
      <xdr:colOff>12272</xdr:colOff>
      <xdr:row>4</xdr:row>
      <xdr:rowOff>47625</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4775" y="95250"/>
          <a:ext cx="2669747" cy="523875"/>
        </a:xfrm>
        <a:prstGeom prst="rect">
          <a:avLst/>
        </a:prstGeom>
      </xdr:spPr>
    </xdr:pic>
    <xdr:clientData/>
  </xdr:twoCellAnchor>
  <xdr:twoCellAnchor editAs="oneCell">
    <xdr:from>
      <xdr:col>67</xdr:col>
      <xdr:colOff>57150</xdr:colOff>
      <xdr:row>0</xdr:row>
      <xdr:rowOff>0</xdr:rowOff>
    </xdr:from>
    <xdr:to>
      <xdr:col>73</xdr:col>
      <xdr:colOff>82706</xdr:colOff>
      <xdr:row>4</xdr:row>
      <xdr:rowOff>133350</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87000" y="0"/>
          <a:ext cx="93995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133350</xdr:rowOff>
    </xdr:from>
    <xdr:ext cx="12954000" cy="2781300"/>
    <xdr:sp macro="" textlink="">
      <xdr:nvSpPr>
        <xdr:cNvPr id="2" name="TextBox 67">
          <a:extLst>
            <a:ext uri="{FF2B5EF4-FFF2-40B4-BE49-F238E27FC236}">
              <a16:creationId xmlns:a16="http://schemas.microsoft.com/office/drawing/2014/main" id="{00000000-0008-0000-0100-000002000000}"/>
            </a:ext>
          </a:extLst>
        </xdr:cNvPr>
        <xdr:cNvSpPr txBox="1"/>
      </xdr:nvSpPr>
      <xdr:spPr>
        <a:xfrm>
          <a:off x="0" y="133350"/>
          <a:ext cx="12954000" cy="278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o-RO" sz="1400" b="0" i="0">
              <a:solidFill>
                <a:srgbClr val="0E2837"/>
              </a:solidFill>
              <a:effectLst/>
              <a:latin typeface="+mj-lt"/>
              <a:ea typeface="+mn-ea"/>
              <a:cs typeface="+mn-cs"/>
            </a:rPr>
            <a:t>E</a:t>
          </a:r>
          <a:r>
            <a:rPr lang="ro-RO" sz="1400" b="1" i="0">
              <a:solidFill>
                <a:srgbClr val="FF6600"/>
              </a:solidFill>
              <a:effectLst/>
              <a:latin typeface="+mj-lt"/>
              <a:ea typeface="+mn-ea"/>
              <a:cs typeface="+mn-cs"/>
            </a:rPr>
            <a:t>Q</a:t>
          </a:r>
          <a:r>
            <a:rPr lang="ro-RO" sz="1400" b="0" i="0">
              <a:solidFill>
                <a:srgbClr val="0E2837"/>
              </a:solidFill>
              <a:effectLst/>
              <a:latin typeface="+mj-lt"/>
              <a:ea typeface="+mn-ea"/>
              <a:cs typeface="+mn-cs"/>
            </a:rPr>
            <a:t>UILIBRIUM understands the challenges of creating leadership and management development programs that are comprehensive, digitally savvy, aligned to your business, and have a lasting impact on leader behavior and therefore your business results.</a:t>
          </a:r>
        </a:p>
        <a:p>
          <a:endParaRPr lang="ro-RO" sz="1400" b="0" i="0">
            <a:solidFill>
              <a:srgbClr val="0E2837"/>
            </a:solidFill>
            <a:effectLst/>
            <a:latin typeface="+mj-lt"/>
            <a:ea typeface="+mn-ea"/>
            <a:cs typeface="+mn-cs"/>
          </a:endParaRPr>
        </a:p>
        <a:p>
          <a:r>
            <a:rPr lang="ro-RO" sz="1400" b="0" i="0">
              <a:solidFill>
                <a:srgbClr val="0E2837"/>
              </a:solidFill>
              <a:effectLst/>
              <a:latin typeface="+mj-lt"/>
              <a:ea typeface="+mn-ea"/>
              <a:cs typeface="+mn-cs"/>
            </a:rPr>
            <a:t>Built to be delivered online through an e-learning platform, E</a:t>
          </a:r>
          <a:r>
            <a:rPr lang="ro-RO" sz="1400" b="1" i="0">
              <a:solidFill>
                <a:srgbClr val="FF6600"/>
              </a:solidFill>
              <a:effectLst/>
              <a:latin typeface="+mj-lt"/>
              <a:ea typeface="+mn-ea"/>
              <a:cs typeface="+mn-cs"/>
            </a:rPr>
            <a:t>Q</a:t>
          </a:r>
          <a:r>
            <a:rPr lang="ro-RO" sz="1400" b="0" i="0">
              <a:solidFill>
                <a:srgbClr val="0E2837"/>
              </a:solidFill>
              <a:effectLst/>
              <a:latin typeface="+mj-lt"/>
              <a:ea typeface="+mn-ea"/>
              <a:cs typeface="+mn-cs"/>
            </a:rPr>
            <a:t>UILIBRIUM programs are unique in the market. Their increased efficiency and the superior performances obtained by the graduates of the training programs have one common denominator: the latest discoveries in neuroscience, that have practical application in business.</a:t>
          </a:r>
        </a:p>
        <a:p>
          <a:r>
            <a:rPr lang="ro-RO" sz="1400" b="0" i="0">
              <a:solidFill>
                <a:srgbClr val="0E2837"/>
              </a:solidFill>
              <a:effectLst/>
              <a:latin typeface="+mj-lt"/>
              <a:ea typeface="+mn-ea"/>
              <a:cs typeface="+mn-cs"/>
            </a:rPr>
            <a:t>We believe in different thinking and in the power of change brought by the brain sciences. The way in which we improve the performances are based on improving the brain’s ability to develop rapid and concrete methods, in order to make the best business decisions.</a:t>
          </a:r>
        </a:p>
        <a:p>
          <a:endParaRPr lang="ro-RO" sz="1400" b="0" i="0">
            <a:solidFill>
              <a:srgbClr val="0E2837"/>
            </a:solidFill>
            <a:effectLst/>
            <a:latin typeface="+mj-lt"/>
            <a:ea typeface="+mn-ea"/>
            <a:cs typeface="+mn-cs"/>
          </a:endParaRPr>
        </a:p>
        <a:p>
          <a:r>
            <a:rPr lang="ro-RO" sz="1400" b="0" i="0">
              <a:solidFill>
                <a:srgbClr val="0E2837"/>
              </a:solidFill>
              <a:effectLst/>
              <a:latin typeface="+mj-lt"/>
              <a:ea typeface="+mn-ea"/>
              <a:cs typeface="+mn-cs"/>
            </a:rPr>
            <a:t>One of the most comprehensive programs that E</a:t>
          </a:r>
          <a:r>
            <a:rPr lang="ro-RO" sz="1400" b="1" i="0">
              <a:solidFill>
                <a:srgbClr val="FF6600"/>
              </a:solidFill>
              <a:effectLst/>
              <a:latin typeface="+mj-lt"/>
              <a:ea typeface="+mn-ea"/>
              <a:cs typeface="+mn-cs"/>
            </a:rPr>
            <a:t>Q</a:t>
          </a:r>
          <a:r>
            <a:rPr lang="ro-RO" sz="1400" b="0" i="0">
              <a:solidFill>
                <a:srgbClr val="0E2837"/>
              </a:solidFill>
              <a:effectLst/>
              <a:latin typeface="+mj-lt"/>
              <a:ea typeface="+mn-ea"/>
              <a:cs typeface="+mn-cs"/>
            </a:rPr>
            <a:t>UILIBRIUM develops is </a:t>
          </a:r>
          <a:r>
            <a:rPr lang="ro-RO" sz="1400" b="1" i="0">
              <a:solidFill>
                <a:srgbClr val="FF6600"/>
              </a:solidFill>
              <a:effectLst/>
              <a:latin typeface="+mj-lt"/>
              <a:ea typeface="+mn-ea"/>
              <a:cs typeface="+mn-cs"/>
            </a:rPr>
            <a:t>Mental Leadership Skills</a:t>
          </a:r>
          <a:r>
            <a:rPr lang="ro-RO" sz="1400" b="0" i="0">
              <a:solidFill>
                <a:srgbClr val="0E2837"/>
              </a:solidFill>
              <a:effectLst/>
              <a:latin typeface="+mj-lt"/>
              <a:ea typeface="+mn-ea"/>
              <a:cs typeface="+mn-cs"/>
            </a:rPr>
            <a:t>, based on 12 mental skills needed by </a:t>
          </a:r>
          <a:r>
            <a:rPr lang="ro-RO" sz="1400" b="1" i="0">
              <a:solidFill>
                <a:srgbClr val="0E2837"/>
              </a:solidFill>
              <a:effectLst/>
              <a:latin typeface="+mj-lt"/>
              <a:ea typeface="+mn-ea"/>
              <a:cs typeface="+mn-cs"/>
            </a:rPr>
            <a:t>Industry 4.0 </a:t>
          </a:r>
          <a:r>
            <a:rPr lang="ro-RO" sz="1400" b="0" i="0">
              <a:solidFill>
                <a:srgbClr val="0E2837"/>
              </a:solidFill>
              <a:effectLst/>
              <a:latin typeface="+mj-lt"/>
              <a:ea typeface="+mn-ea"/>
              <a:cs typeface="+mn-cs"/>
            </a:rPr>
            <a:t>leaders. Technological evolution and digital transformation of the labor market will transform the way we live, and the way we work.  What is certain is that the future workforce will need to align its skillset to keep pace.</a:t>
          </a:r>
          <a:r>
            <a:rPr lang="ro-RO" sz="1400" b="0" i="0" baseline="0">
              <a:solidFill>
                <a:srgbClr val="0E2837"/>
              </a:solidFill>
              <a:effectLst/>
              <a:latin typeface="+mj-lt"/>
              <a:ea typeface="+mn-ea"/>
              <a:cs typeface="+mn-cs"/>
            </a:rPr>
            <a:t> </a:t>
          </a:r>
          <a:r>
            <a:rPr lang="ro-RO" sz="1400" b="0" i="0">
              <a:solidFill>
                <a:srgbClr val="0E2837"/>
              </a:solidFill>
              <a:effectLst/>
              <a:latin typeface="+mj-lt"/>
              <a:ea typeface="+mn-ea"/>
              <a:cs typeface="+mn-cs"/>
            </a:rPr>
            <a:t>Change won’t wait for us: business leaders, educators and governments all need to be proactive in up-skilling and retraining people so everyone can benefit from the Fourth Industrial Revolution.</a:t>
          </a:r>
        </a:p>
        <a:p>
          <a:br>
            <a:rPr lang="ro-RO" sz="1400">
              <a:solidFill>
                <a:srgbClr val="0E2837"/>
              </a:solidFill>
              <a:latin typeface="+mj-lt"/>
            </a:rPr>
          </a:br>
          <a:endParaRPr lang="ro-RO" sz="1400">
            <a:solidFill>
              <a:srgbClr val="0E2837"/>
            </a:solidFill>
            <a:latin typeface="+mj-lt"/>
          </a:endParaRPr>
        </a:p>
      </xdr:txBody>
    </xdr:sp>
    <xdr:clientData/>
  </xdr:oneCellAnchor>
  <xdr:twoCellAnchor>
    <xdr:from>
      <xdr:col>0</xdr:col>
      <xdr:colOff>334030</xdr:colOff>
      <xdr:row>18</xdr:row>
      <xdr:rowOff>180756</xdr:rowOff>
    </xdr:from>
    <xdr:to>
      <xdr:col>6</xdr:col>
      <xdr:colOff>458639</xdr:colOff>
      <xdr:row>29</xdr:row>
      <xdr:rowOff>38201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030" y="3609756"/>
          <a:ext cx="3782209" cy="1952945"/>
        </a:xfrm>
        <a:prstGeom prst="rect">
          <a:avLst/>
        </a:prstGeom>
      </xdr:spPr>
    </xdr:pic>
    <xdr:clientData/>
  </xdr:twoCellAnchor>
  <xdr:twoCellAnchor>
    <xdr:from>
      <xdr:col>0</xdr:col>
      <xdr:colOff>151764</xdr:colOff>
      <xdr:row>18</xdr:row>
      <xdr:rowOff>4640</xdr:rowOff>
    </xdr:from>
    <xdr:to>
      <xdr:col>7</xdr:col>
      <xdr:colOff>42829</xdr:colOff>
      <xdr:row>34</xdr:row>
      <xdr:rowOff>24273</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51764" y="3433640"/>
          <a:ext cx="4158265" cy="3067633"/>
          <a:chOff x="151764" y="2444207"/>
          <a:chExt cx="4143297" cy="3052082"/>
        </a:xfrm>
      </xdr:grpSpPr>
      <xdr:pic>
        <xdr:nvPicPr>
          <xdr:cNvPr id="5" name="Picture 4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64" y="2444207"/>
            <a:ext cx="4143297" cy="3052082"/>
          </a:xfrm>
          <a:prstGeom prst="rect">
            <a:avLst/>
          </a:prstGeom>
        </xdr:spPr>
      </xdr:pic>
      <xdr:pic>
        <xdr:nvPicPr>
          <xdr:cNvPr id="6" name="Picture 4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014" y="4741041"/>
            <a:ext cx="1228293" cy="295169"/>
          </a:xfrm>
          <a:prstGeom prst="rect">
            <a:avLst/>
          </a:prstGeom>
        </xdr:spPr>
      </xdr:pic>
    </xdr:grpSp>
    <xdr:clientData/>
  </xdr:twoCellAnchor>
  <xdr:twoCellAnchor>
    <xdr:from>
      <xdr:col>7</xdr:col>
      <xdr:colOff>232047</xdr:colOff>
      <xdr:row>18</xdr:row>
      <xdr:rowOff>171227</xdr:rowOff>
    </xdr:from>
    <xdr:to>
      <xdr:col>13</xdr:col>
      <xdr:colOff>342184</xdr:colOff>
      <xdr:row>29</xdr:row>
      <xdr:rowOff>28671</xdr:rowOff>
    </xdr:to>
    <xdr:pic>
      <xdr:nvPicPr>
        <xdr:cNvPr id="7" name="Picture 1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499247" y="3600227"/>
          <a:ext cx="3767737" cy="1952944"/>
        </a:xfrm>
        <a:prstGeom prst="rect">
          <a:avLst/>
        </a:prstGeom>
      </xdr:spPr>
    </xdr:pic>
    <xdr:clientData/>
  </xdr:twoCellAnchor>
  <xdr:twoCellAnchor>
    <xdr:from>
      <xdr:col>7</xdr:col>
      <xdr:colOff>42545</xdr:colOff>
      <xdr:row>17</xdr:row>
      <xdr:rowOff>185618</xdr:rowOff>
    </xdr:from>
    <xdr:to>
      <xdr:col>13</xdr:col>
      <xdr:colOff>543210</xdr:colOff>
      <xdr:row>34</xdr:row>
      <xdr:rowOff>14749</xdr:rowOff>
    </xdr:to>
    <xdr:grpSp>
      <xdr:nvGrpSpPr>
        <xdr:cNvPr id="8" name="Group 17">
          <a:extLst>
            <a:ext uri="{FF2B5EF4-FFF2-40B4-BE49-F238E27FC236}">
              <a16:creationId xmlns:a16="http://schemas.microsoft.com/office/drawing/2014/main" id="{00000000-0008-0000-0100-000008000000}"/>
            </a:ext>
          </a:extLst>
        </xdr:cNvPr>
        <xdr:cNvGrpSpPr/>
      </xdr:nvGrpSpPr>
      <xdr:grpSpPr>
        <a:xfrm>
          <a:off x="4309745" y="3424118"/>
          <a:ext cx="4158265" cy="3067631"/>
          <a:chOff x="151764" y="2444214"/>
          <a:chExt cx="4143297" cy="3052082"/>
        </a:xfrm>
      </xdr:grpSpPr>
      <xdr:pic>
        <xdr:nvPicPr>
          <xdr:cNvPr id="9" name="Picture 1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64" y="2444214"/>
            <a:ext cx="4143297" cy="3052082"/>
          </a:xfrm>
          <a:prstGeom prst="rect">
            <a:avLst/>
          </a:prstGeom>
        </xdr:spPr>
      </xdr:pic>
      <xdr:pic>
        <xdr:nvPicPr>
          <xdr:cNvPr id="10" name="Picture 1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014" y="4741041"/>
            <a:ext cx="1228293" cy="295169"/>
          </a:xfrm>
          <a:prstGeom prst="rect">
            <a:avLst/>
          </a:prstGeom>
        </xdr:spPr>
      </xdr:pic>
    </xdr:grpSp>
    <xdr:clientData/>
  </xdr:twoCellAnchor>
  <xdr:twoCellAnchor>
    <xdr:from>
      <xdr:col>14</xdr:col>
      <xdr:colOff>122826</xdr:colOff>
      <xdr:row>18</xdr:row>
      <xdr:rowOff>157072</xdr:rowOff>
    </xdr:from>
    <xdr:to>
      <xdr:col>20</xdr:col>
      <xdr:colOff>232965</xdr:colOff>
      <xdr:row>29</xdr:row>
      <xdr:rowOff>14517</xdr:rowOff>
    </xdr:to>
    <xdr:pic>
      <xdr:nvPicPr>
        <xdr:cNvPr id="11" name="Picture 2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8657226" y="3586072"/>
          <a:ext cx="3767739" cy="1952945"/>
        </a:xfrm>
        <a:prstGeom prst="rect">
          <a:avLst/>
        </a:prstGeom>
      </xdr:spPr>
    </xdr:pic>
    <xdr:clientData/>
  </xdr:twoCellAnchor>
  <xdr:twoCellAnchor>
    <xdr:from>
      <xdr:col>13</xdr:col>
      <xdr:colOff>542925</xdr:colOff>
      <xdr:row>17</xdr:row>
      <xdr:rowOff>180977</xdr:rowOff>
    </xdr:from>
    <xdr:to>
      <xdr:col>20</xdr:col>
      <xdr:colOff>433990</xdr:colOff>
      <xdr:row>34</xdr:row>
      <xdr:rowOff>10110</xdr:rowOff>
    </xdr:to>
    <xdr:grpSp>
      <xdr:nvGrpSpPr>
        <xdr:cNvPr id="12" name="Group 22">
          <a:extLst>
            <a:ext uri="{FF2B5EF4-FFF2-40B4-BE49-F238E27FC236}">
              <a16:creationId xmlns:a16="http://schemas.microsoft.com/office/drawing/2014/main" id="{00000000-0008-0000-0100-00000C000000}"/>
            </a:ext>
          </a:extLst>
        </xdr:cNvPr>
        <xdr:cNvGrpSpPr/>
      </xdr:nvGrpSpPr>
      <xdr:grpSpPr>
        <a:xfrm>
          <a:off x="8467725" y="3419477"/>
          <a:ext cx="4158265" cy="3067633"/>
          <a:chOff x="151764" y="2453680"/>
          <a:chExt cx="4143297" cy="3052082"/>
        </a:xfrm>
      </xdr:grpSpPr>
      <xdr:pic>
        <xdr:nvPicPr>
          <xdr:cNvPr id="13" name="Picture 23">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764" y="2453680"/>
            <a:ext cx="4143297" cy="3052082"/>
          </a:xfrm>
          <a:prstGeom prst="rect">
            <a:avLst/>
          </a:prstGeom>
        </xdr:spPr>
      </xdr:pic>
      <xdr:pic>
        <xdr:nvPicPr>
          <xdr:cNvPr id="14" name="Picture 24">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91014" y="4741041"/>
            <a:ext cx="1228293" cy="295169"/>
          </a:xfrm>
          <a:prstGeom prst="rect">
            <a:avLst/>
          </a:prstGeom>
        </xdr:spPr>
      </xdr:pic>
    </xdr:grpSp>
    <xdr:clientData/>
  </xdr:twoCellAnchor>
  <xdr:oneCellAnchor>
    <xdr:from>
      <xdr:col>0</xdr:col>
      <xdr:colOff>0</xdr:colOff>
      <xdr:row>15</xdr:row>
      <xdr:rowOff>114299</xdr:rowOff>
    </xdr:from>
    <xdr:ext cx="12830175" cy="381001"/>
    <xdr:sp macro="" textlink="">
      <xdr:nvSpPr>
        <xdr:cNvPr id="15" name="TextBox 26">
          <a:extLst>
            <a:ext uri="{FF2B5EF4-FFF2-40B4-BE49-F238E27FC236}">
              <a16:creationId xmlns:a16="http://schemas.microsoft.com/office/drawing/2014/main" id="{00000000-0008-0000-0100-00000F000000}"/>
            </a:ext>
          </a:extLst>
        </xdr:cNvPr>
        <xdr:cNvSpPr txBox="1"/>
      </xdr:nvSpPr>
      <xdr:spPr>
        <a:xfrm>
          <a:off x="0" y="2971799"/>
          <a:ext cx="12830175" cy="381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o-RO" sz="1400" b="1" i="0">
              <a:solidFill>
                <a:schemeClr val="tx1"/>
              </a:solidFill>
              <a:effectLst/>
              <a:latin typeface="+mj-lt"/>
              <a:ea typeface="+mn-ea"/>
              <a:cs typeface="+mn-cs"/>
            </a:rPr>
            <a:t>Here are some practical tools for individual and team leadership training:</a:t>
          </a:r>
          <a:br>
            <a:rPr lang="ro-RO" sz="1400" b="1">
              <a:solidFill>
                <a:schemeClr val="tx1"/>
              </a:solidFill>
              <a:latin typeface="+mj-lt"/>
            </a:rPr>
          </a:br>
          <a:endParaRPr lang="ro-RO" sz="1400" b="1">
            <a:solidFill>
              <a:schemeClr val="tx1"/>
            </a:solidFill>
            <a:latin typeface="+mj-lt"/>
          </a:endParaRPr>
        </a:p>
      </xdr:txBody>
    </xdr:sp>
    <xdr:clientData/>
  </xdr:oneCellAnchor>
  <xdr:oneCellAnchor>
    <xdr:from>
      <xdr:col>0</xdr:col>
      <xdr:colOff>0</xdr:colOff>
      <xdr:row>42</xdr:row>
      <xdr:rowOff>0</xdr:rowOff>
    </xdr:from>
    <xdr:ext cx="12830175" cy="381001"/>
    <xdr:sp macro="" textlink="">
      <xdr:nvSpPr>
        <xdr:cNvPr id="16" name="TextBox 27">
          <a:extLst>
            <a:ext uri="{FF2B5EF4-FFF2-40B4-BE49-F238E27FC236}">
              <a16:creationId xmlns:a16="http://schemas.microsoft.com/office/drawing/2014/main" id="{00000000-0008-0000-0100-000010000000}"/>
            </a:ext>
          </a:extLst>
        </xdr:cNvPr>
        <xdr:cNvSpPr txBox="1"/>
      </xdr:nvSpPr>
      <xdr:spPr>
        <a:xfrm>
          <a:off x="0" y="8001000"/>
          <a:ext cx="12830175" cy="381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o-RO" sz="1400" b="1" i="0">
              <a:solidFill>
                <a:schemeClr val="tx1"/>
              </a:solidFill>
              <a:effectLst/>
              <a:latin typeface="+mj-lt"/>
              <a:ea typeface="+mn-ea"/>
              <a:cs typeface="+mn-cs"/>
            </a:rPr>
            <a:t>For</a:t>
          </a:r>
          <a:r>
            <a:rPr lang="ro-RO" sz="1400" b="1" i="0" baseline="0">
              <a:solidFill>
                <a:schemeClr val="tx1"/>
              </a:solidFill>
              <a:effectLst/>
              <a:latin typeface="+mj-lt"/>
              <a:ea typeface="+mn-ea"/>
              <a:cs typeface="+mn-cs"/>
            </a:rPr>
            <a:t> more information  click here to </a:t>
          </a:r>
          <a:r>
            <a:rPr lang="ro-RO" sz="1400" b="1" i="0" baseline="0">
              <a:solidFill>
                <a:schemeClr val="accent5"/>
              </a:solidFill>
              <a:effectLst/>
              <a:latin typeface="+mj-lt"/>
              <a:ea typeface="+mn-ea"/>
              <a:cs typeface="+mn-cs"/>
            </a:rPr>
            <a:t>www.equilibrium-learning.com </a:t>
          </a:r>
          <a:r>
            <a:rPr lang="ro-RO" sz="1400" b="1" i="0" baseline="0">
              <a:solidFill>
                <a:schemeClr val="tx1"/>
              </a:solidFill>
              <a:effectLst/>
              <a:latin typeface="+mj-lt"/>
              <a:ea typeface="+mn-ea"/>
              <a:cs typeface="+mn-cs"/>
            </a:rPr>
            <a:t>or scan our QR-Code. </a:t>
          </a:r>
          <a:br>
            <a:rPr lang="ro-RO" sz="1400" b="1">
              <a:solidFill>
                <a:schemeClr val="tx1"/>
              </a:solidFill>
              <a:latin typeface="+mj-lt"/>
            </a:rPr>
          </a:br>
          <a:endParaRPr lang="ro-RO" sz="1400" b="1">
            <a:solidFill>
              <a:schemeClr val="tx1"/>
            </a:solidFill>
            <a:latin typeface="+mj-lt"/>
          </a:endParaRPr>
        </a:p>
      </xdr:txBody>
    </xdr:sp>
    <xdr:clientData/>
  </xdr:oneCellAnchor>
  <xdr:twoCellAnchor>
    <xdr:from>
      <xdr:col>4</xdr:col>
      <xdr:colOff>123825</xdr:colOff>
      <xdr:row>42</xdr:row>
      <xdr:rowOff>28575</xdr:rowOff>
    </xdr:from>
    <xdr:to>
      <xdr:col>7</xdr:col>
      <xdr:colOff>504825</xdr:colOff>
      <xdr:row>43</xdr:row>
      <xdr:rowOff>85725</xdr:rowOff>
    </xdr:to>
    <xdr:sp macro="" textlink="">
      <xdr:nvSpPr>
        <xdr:cNvPr id="17" name="Rectangle 8">
          <a:hlinkClick xmlns:r="http://schemas.openxmlformats.org/officeDocument/2006/relationships" r:id="rId6"/>
          <a:extLst>
            <a:ext uri="{FF2B5EF4-FFF2-40B4-BE49-F238E27FC236}">
              <a16:creationId xmlns:a16="http://schemas.microsoft.com/office/drawing/2014/main" id="{00000000-0008-0000-0100-000011000000}"/>
            </a:ext>
          </a:extLst>
        </xdr:cNvPr>
        <xdr:cNvSpPr/>
      </xdr:nvSpPr>
      <xdr:spPr>
        <a:xfrm>
          <a:off x="2562225" y="8029575"/>
          <a:ext cx="22098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p>
      </xdr:txBody>
    </xdr:sp>
    <xdr:clientData/>
  </xdr:twoCellAnchor>
  <xdr:twoCellAnchor editAs="oneCell">
    <xdr:from>
      <xdr:col>12</xdr:col>
      <xdr:colOff>552449</xdr:colOff>
      <xdr:row>38</xdr:row>
      <xdr:rowOff>85726</xdr:rowOff>
    </xdr:from>
    <xdr:to>
      <xdr:col>15</xdr:col>
      <xdr:colOff>161924</xdr:colOff>
      <xdr:row>46</xdr:row>
      <xdr:rowOff>1</xdr:rowOff>
    </xdr:to>
    <xdr:pic>
      <xdr:nvPicPr>
        <xdr:cNvPr id="18" name="Picture 29">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67649" y="7324726"/>
          <a:ext cx="1438275" cy="1438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63</xdr:row>
      <xdr:rowOff>28575</xdr:rowOff>
    </xdr:from>
    <xdr:to>
      <xdr:col>12</xdr:col>
      <xdr:colOff>95249</xdr:colOff>
      <xdr:row>65</xdr:row>
      <xdr:rowOff>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142875" y="19440525"/>
          <a:ext cx="1828799"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o-RO" sz="800" b="0">
              <a:solidFill>
                <a:srgbClr val="24353C"/>
              </a:solidFill>
            </a:rPr>
            <a:t>Data</a:t>
          </a:r>
          <a:r>
            <a:rPr lang="ro-RO" sz="800" b="0" baseline="0">
              <a:solidFill>
                <a:srgbClr val="24353C"/>
              </a:solidFill>
            </a:rPr>
            <a:t> întocmirii materialului</a:t>
          </a:r>
          <a:endParaRPr lang="ro-RO" sz="800" b="0">
            <a:solidFill>
              <a:srgbClr val="24353C"/>
            </a:solidFill>
          </a:endParaRPr>
        </a:p>
      </xdr:txBody>
    </xdr:sp>
    <xdr:clientData/>
  </xdr:twoCellAnchor>
  <xdr:twoCellAnchor>
    <xdr:from>
      <xdr:col>67</xdr:col>
      <xdr:colOff>76200</xdr:colOff>
      <xdr:row>63</xdr:row>
      <xdr:rowOff>38100</xdr:rowOff>
    </xdr:from>
    <xdr:to>
      <xdr:col>79</xdr:col>
      <xdr:colOff>76199</xdr:colOff>
      <xdr:row>65</xdr:row>
      <xdr:rowOff>0</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334625" y="19450050"/>
          <a:ext cx="1828799"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ro-RO" sz="800" b="0">
              <a:solidFill>
                <a:srgbClr val="24353C"/>
              </a:solidFill>
            </a:rPr>
            <a:t>Prenumele</a:t>
          </a:r>
          <a:r>
            <a:rPr lang="ro-RO" sz="800" b="0" baseline="0">
              <a:solidFill>
                <a:srgbClr val="24353C"/>
              </a:solidFill>
            </a:rPr>
            <a:t> și numele</a:t>
          </a:r>
          <a:endParaRPr lang="ro-RO" sz="800" b="0">
            <a:solidFill>
              <a:srgbClr val="24353C"/>
            </a:solidFill>
          </a:endParaRPr>
        </a:p>
      </xdr:txBody>
    </xdr:sp>
    <xdr:clientData/>
  </xdr:twoCellAnchor>
  <xdr:twoCellAnchor>
    <xdr:from>
      <xdr:col>26</xdr:col>
      <xdr:colOff>95250</xdr:colOff>
      <xdr:row>66</xdr:row>
      <xdr:rowOff>114300</xdr:rowOff>
    </xdr:from>
    <xdr:to>
      <xdr:col>57</xdr:col>
      <xdr:colOff>123825</xdr:colOff>
      <xdr:row>68</xdr:row>
      <xdr:rowOff>85725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4105275" y="9525000"/>
          <a:ext cx="4752975"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ro-RO" sz="800" b="0">
              <a:solidFill>
                <a:srgbClr val="24353C"/>
              </a:solidFill>
            </a:rPr>
            <a:t>Materialul</a:t>
          </a:r>
          <a:r>
            <a:rPr lang="ro-RO" sz="800" b="0" baseline="0">
              <a:solidFill>
                <a:srgbClr val="24353C"/>
              </a:solidFill>
            </a:rPr>
            <a:t> este un instrument de lucru anexat programului de pregătire online </a:t>
          </a:r>
          <a:r>
            <a:rPr lang="ro-RO" sz="800" b="1" baseline="0">
              <a:solidFill>
                <a:srgbClr val="FF6600"/>
              </a:solidFill>
            </a:rPr>
            <a:t>Mental Leadership Skills</a:t>
          </a:r>
          <a:r>
            <a:rPr lang="ro-RO" sz="800" b="0" baseline="0">
              <a:solidFill>
                <a:srgbClr val="24353C"/>
              </a:solidFill>
            </a:rPr>
            <a:t>.</a:t>
          </a:r>
          <a:endParaRPr lang="ro-RO" sz="800" b="0">
            <a:solidFill>
              <a:srgbClr val="24353C"/>
            </a:solidFill>
          </a:endParaRPr>
        </a:p>
      </xdr:txBody>
    </xdr:sp>
    <xdr:clientData fPrintsWithSheet="0"/>
  </xdr:twoCellAnchor>
  <xdr:twoCellAnchor>
    <xdr:from>
      <xdr:col>18</xdr:col>
      <xdr:colOff>114300</xdr:colOff>
      <xdr:row>14</xdr:row>
      <xdr:rowOff>123825</xdr:rowOff>
    </xdr:from>
    <xdr:to>
      <xdr:col>36</xdr:col>
      <xdr:colOff>114300</xdr:colOff>
      <xdr:row>33</xdr:row>
      <xdr:rowOff>28575</xdr:rowOff>
    </xdr:to>
    <xdr:graphicFrame macro="">
      <xdr:nvGraphicFramePr>
        <xdr:cNvPr id="6" name="Diagramă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90488</xdr:colOff>
      <xdr:row>23</xdr:row>
      <xdr:rowOff>0</xdr:rowOff>
    </xdr:from>
    <xdr:to>
      <xdr:col>29</xdr:col>
      <xdr:colOff>133350</xdr:colOff>
      <xdr:row>26</xdr:row>
      <xdr:rowOff>85725</xdr:rowOff>
    </xdr:to>
    <xdr:sp macro="" textlink="">
      <xdr:nvSpPr>
        <xdr:cNvPr id="3" name="Cerc parțial 2">
          <a:extLst>
            <a:ext uri="{FF2B5EF4-FFF2-40B4-BE49-F238E27FC236}">
              <a16:creationId xmlns:a16="http://schemas.microsoft.com/office/drawing/2014/main" id="{00000000-0008-0000-0200-000003000000}"/>
            </a:ext>
          </a:extLst>
        </xdr:cNvPr>
        <xdr:cNvSpPr/>
      </xdr:nvSpPr>
      <xdr:spPr>
        <a:xfrm rot="5400000">
          <a:off x="4093369" y="3274219"/>
          <a:ext cx="514350" cy="500062"/>
        </a:xfrm>
        <a:prstGeom prst="pie">
          <a:avLst>
            <a:gd name="adj1" fmla="val 5342041"/>
            <a:gd name="adj2" fmla="val 16293521"/>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o-RO" sz="1100">
            <a:solidFill>
              <a:schemeClr val="tx1"/>
            </a:solidFill>
          </a:endParaRPr>
        </a:p>
      </xdr:txBody>
    </xdr:sp>
    <xdr:clientData/>
  </xdr:twoCellAnchor>
  <xdr:twoCellAnchor>
    <xdr:from>
      <xdr:col>23</xdr:col>
      <xdr:colOff>52387</xdr:colOff>
      <xdr:row>23</xdr:row>
      <xdr:rowOff>38338</xdr:rowOff>
    </xdr:from>
    <xdr:to>
      <xdr:col>33</xdr:col>
      <xdr:colOff>47625</xdr:colOff>
      <xdr:row>26</xdr:row>
      <xdr:rowOff>84389</xdr:rowOff>
    </xdr:to>
    <xdr:grpSp>
      <xdr:nvGrpSpPr>
        <xdr:cNvPr id="9" name="Grupare 8">
          <a:extLst>
            <a:ext uri="{FF2B5EF4-FFF2-40B4-BE49-F238E27FC236}">
              <a16:creationId xmlns:a16="http://schemas.microsoft.com/office/drawing/2014/main" id="{00000000-0008-0000-0200-000009000000}"/>
            </a:ext>
          </a:extLst>
        </xdr:cNvPr>
        <xdr:cNvGrpSpPr/>
      </xdr:nvGrpSpPr>
      <xdr:grpSpPr>
        <a:xfrm>
          <a:off x="3605212" y="3305413"/>
          <a:ext cx="1519238" cy="474676"/>
          <a:chOff x="3605212" y="3305413"/>
          <a:chExt cx="1519238" cy="474676"/>
        </a:xfrm>
      </xdr:grpSpPr>
      <xdr:sp macro="" textlink="">
        <xdr:nvSpPr>
          <xdr:cNvPr id="10" name="CasetăText 9">
            <a:extLst>
              <a:ext uri="{FF2B5EF4-FFF2-40B4-BE49-F238E27FC236}">
                <a16:creationId xmlns:a16="http://schemas.microsoft.com/office/drawing/2014/main" id="{00000000-0008-0000-0200-00000A000000}"/>
              </a:ext>
            </a:extLst>
          </xdr:cNvPr>
          <xdr:cNvSpPr txBox="1"/>
        </xdr:nvSpPr>
        <xdr:spPr>
          <a:xfrm>
            <a:off x="3605212" y="3532970"/>
            <a:ext cx="1519238" cy="24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o-RO" sz="1000" b="0" i="0" u="none" strike="noStrike">
                <a:solidFill>
                  <a:schemeClr val="tx1"/>
                </a:solidFill>
                <a:latin typeface="Tahoma"/>
                <a:ea typeface="Tahoma"/>
                <a:cs typeface="Tahoma"/>
              </a:rPr>
              <a:t>SATISFACTION LEVEL</a:t>
            </a:r>
            <a:endParaRPr lang="en-US" sz="1000" b="0" i="0" u="none" strike="noStrike">
              <a:solidFill>
                <a:schemeClr val="tx1"/>
              </a:solidFill>
              <a:latin typeface="Tahoma"/>
              <a:ea typeface="Tahoma"/>
              <a:cs typeface="Tahoma"/>
            </a:endParaRPr>
          </a:p>
        </xdr:txBody>
      </xdr:sp>
      <xdr:sp macro="" textlink="$CO$17">
        <xdr:nvSpPr>
          <xdr:cNvPr id="2" name="CasetăText 1">
            <a:extLst>
              <a:ext uri="{FF2B5EF4-FFF2-40B4-BE49-F238E27FC236}">
                <a16:creationId xmlns:a16="http://schemas.microsoft.com/office/drawing/2014/main" id="{00000000-0008-0000-0200-000002000000}"/>
              </a:ext>
            </a:extLst>
          </xdr:cNvPr>
          <xdr:cNvSpPr txBox="1"/>
        </xdr:nvSpPr>
        <xdr:spPr>
          <a:xfrm>
            <a:off x="3967162" y="3305413"/>
            <a:ext cx="78105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fld id="{48D86709-4549-49C4-A84C-7D1289648DE4}" type="TxLink">
              <a:rPr lang="en-US" sz="1100" b="0" i="0" u="none" strike="noStrike">
                <a:solidFill>
                  <a:schemeClr val="bg1"/>
                </a:solidFill>
                <a:latin typeface="Arial" panose="020B0604020202020204" pitchFamily="34" charset="0"/>
                <a:ea typeface="Tahoma"/>
                <a:cs typeface="Arial" panose="020B0604020202020204" pitchFamily="34" charset="0"/>
              </a:rPr>
              <a:pPr algn="ctr"/>
              <a:t>56%</a:t>
            </a:fld>
            <a:endParaRPr lang="ro-RO" sz="1100" b="0">
              <a:solidFill>
                <a:schemeClr val="bg1"/>
              </a:solidFill>
              <a:latin typeface="Arial" panose="020B0604020202020204" pitchFamily="34" charset="0"/>
              <a:cs typeface="Arial" panose="020B0604020202020204" pitchFamily="34" charset="0"/>
            </a:endParaRP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0.31826</cdr:x>
      <cdr:y>0.71805</cdr:y>
    </cdr:from>
    <cdr:to>
      <cdr:x>0.69573</cdr:x>
      <cdr:y>0.85587</cdr:y>
    </cdr:to>
    <cdr:sp macro="" textlink="">
      <cdr:nvSpPr>
        <cdr:cNvPr id="140289" name="Text Box 1">
          <a:extLst xmlns:a="http://schemas.openxmlformats.org/drawingml/2006/main">
            <a:ext uri="{FF2B5EF4-FFF2-40B4-BE49-F238E27FC236}">
              <a16:creationId xmlns:a16="http://schemas.microsoft.com/office/drawing/2014/main" id="{6BE4E368-AC54-4EFE-ADF6-1F86019D86AE}"/>
            </a:ext>
          </a:extLst>
        </cdr:cNvPr>
        <cdr:cNvSpPr txBox="1">
          <a:spLocks xmlns:a="http://schemas.openxmlformats.org/drawingml/2006/main" noChangeArrowheads="1" noTextEdit="1"/>
        </cdr:cNvSpPr>
      </cdr:nvSpPr>
      <cdr:spPr bwMode="auto">
        <a:xfrm xmlns:a="http://schemas.openxmlformats.org/drawingml/2006/main">
          <a:off x="879268" y="1890863"/>
          <a:ext cx="1039073" cy="3623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endParaRPr lang="ro-RO" sz="1800" b="1" i="0" u="none" strike="noStrike" baseline="0">
            <a:solidFill>
              <a:srgbClr val="FFFFFF"/>
            </a:solidFill>
            <a:latin typeface="Arial"/>
            <a:cs typeface="Aria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2021\FREE%20STUFF%20Site%20Equilibrium\Routines%20management%20in%20Leadersh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alendars"/>
      <sheetName val="✒Habits and Routines"/>
      <sheetName val="© About EQUILIBRIUM"/>
    </sheetNames>
    <sheetDataSet>
      <sheetData sheetId="0">
        <row r="3">
          <cell r="D3">
            <v>44445</v>
          </cell>
        </row>
        <row r="6">
          <cell r="D6">
            <v>44475</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 Type="http://schemas.openxmlformats.org/officeDocument/2006/relationships/ctrlProp" Target="../ctrlProps/ctrlProp1.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1" Type="http://schemas.openxmlformats.org/officeDocument/2006/relationships/hyperlink" Target="https://equilibrium-learning.com/product-category/skill-tools/"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equilibrium-learning.com/r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C7D2-64D0-499F-A6DE-64ACDAF78B4D}">
  <sheetPr codeName="Foaie1">
    <tabColor rgb="FFFF6600"/>
  </sheetPr>
  <dimension ref="A1:DB188"/>
  <sheetViews>
    <sheetView showGridLines="0" showRowColHeaders="0" tabSelected="1" zoomScaleNormal="100" workbookViewId="0">
      <pane ySplit="5" topLeftCell="A6" activePane="bottomLeft" state="frozen"/>
      <selection pane="bottomLeft" activeCell="BO17" sqref="BO17:BT18"/>
    </sheetView>
  </sheetViews>
  <sheetFormatPr defaultColWidth="2.28515625" defaultRowHeight="12.75" x14ac:dyDescent="0.2"/>
  <cols>
    <col min="1" max="1" width="2.5703125" style="1" customWidth="1"/>
    <col min="2" max="89" width="2.28515625" style="1"/>
    <col min="90" max="90" width="3" style="1" bestFit="1" customWidth="1"/>
    <col min="91" max="100" width="2.28515625" style="1"/>
    <col min="101" max="101" width="106.140625" style="1" customWidth="1"/>
    <col min="102" max="104" width="12.7109375" style="12" customWidth="1"/>
    <col min="105" max="105" width="18.85546875" style="1" customWidth="1"/>
    <col min="106" max="106" width="190.85546875" style="1" customWidth="1"/>
    <col min="107" max="140" width="50.85546875" style="1" customWidth="1"/>
    <col min="141" max="16384" width="2.28515625" style="1"/>
  </cols>
  <sheetData>
    <row r="1" spans="1:90" ht="11.25" customHeight="1" x14ac:dyDescent="0.55000000000000004">
      <c r="A1" s="11"/>
      <c r="B1" s="11"/>
      <c r="C1" s="33"/>
      <c r="D1" s="33"/>
      <c r="E1" s="33"/>
      <c r="F1" s="33"/>
      <c r="G1" s="33"/>
      <c r="H1" s="33"/>
      <c r="I1" s="33"/>
      <c r="J1" s="33"/>
      <c r="K1" s="33"/>
      <c r="L1" s="33"/>
      <c r="M1" s="33"/>
      <c r="N1" s="33"/>
      <c r="O1" s="33"/>
      <c r="P1" s="33"/>
      <c r="Q1" s="33"/>
      <c r="R1" s="33"/>
      <c r="S1" s="33"/>
      <c r="T1" s="33"/>
      <c r="U1" s="33"/>
      <c r="V1" s="33"/>
      <c r="W1" s="33"/>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5"/>
      <c r="BO1" s="88"/>
      <c r="BP1" s="88"/>
      <c r="BQ1" s="88"/>
      <c r="BR1" s="88"/>
      <c r="BS1" s="88"/>
      <c r="BT1" s="88"/>
      <c r="BU1" s="88"/>
      <c r="BV1" s="88"/>
      <c r="BW1" s="88"/>
      <c r="BX1" s="5"/>
      <c r="BY1" s="66">
        <v>2</v>
      </c>
      <c r="BZ1" s="66"/>
      <c r="CA1" s="66"/>
      <c r="CB1" s="66"/>
      <c r="CC1" s="66"/>
      <c r="CD1" s="66"/>
      <c r="CE1" s="66"/>
      <c r="CG1" s="6">
        <f>IF($CL$6=20%,1,IF($CL$6=40%,2,IF($CL$6=60%,3,IF($CL$6=80%,4,IF($CL$6=100%,5,"")))))</f>
        <v>5</v>
      </c>
      <c r="CL1" s="7">
        <f>IF(D63&lt;&gt;"",20%,0%)</f>
        <v>0</v>
      </c>
    </row>
    <row r="2" spans="1:90" ht="11.25" customHeight="1" x14ac:dyDescent="0.55000000000000004">
      <c r="A2" s="11"/>
      <c r="B2" s="11"/>
      <c r="C2" s="33"/>
      <c r="D2" s="33"/>
      <c r="E2" s="33"/>
      <c r="F2" s="33"/>
      <c r="G2" s="33"/>
      <c r="H2" s="33"/>
      <c r="I2" s="33"/>
      <c r="J2" s="33"/>
      <c r="K2" s="33"/>
      <c r="L2" s="33"/>
      <c r="M2" s="33"/>
      <c r="N2" s="33"/>
      <c r="O2" s="33"/>
      <c r="P2" s="33"/>
      <c r="Q2" s="33"/>
      <c r="R2" s="33"/>
      <c r="S2" s="33"/>
      <c r="T2" s="33"/>
      <c r="U2" s="33"/>
      <c r="V2" s="33"/>
      <c r="W2" s="33"/>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5"/>
      <c r="BO2" s="88"/>
      <c r="BP2" s="88"/>
      <c r="BQ2" s="88"/>
      <c r="BR2" s="88"/>
      <c r="BS2" s="88"/>
      <c r="BT2" s="88"/>
      <c r="BU2" s="88"/>
      <c r="BV2" s="88"/>
      <c r="BW2" s="88"/>
      <c r="BX2" s="5"/>
      <c r="BY2" s="66"/>
      <c r="BZ2" s="66"/>
      <c r="CA2" s="66"/>
      <c r="CB2" s="66"/>
      <c r="CC2" s="66"/>
      <c r="CD2" s="66"/>
      <c r="CE2" s="66"/>
      <c r="CL2" s="7">
        <v>1</v>
      </c>
    </row>
    <row r="3" spans="1:90" ht="11.25" customHeight="1" x14ac:dyDescent="0.55000000000000004">
      <c r="A3" s="11"/>
      <c r="B3" s="11"/>
      <c r="C3" s="33"/>
      <c r="D3" s="33"/>
      <c r="E3" s="33"/>
      <c r="F3" s="33"/>
      <c r="G3" s="33"/>
      <c r="H3" s="33"/>
      <c r="I3" s="33"/>
      <c r="J3" s="33"/>
      <c r="K3" s="33"/>
      <c r="L3" s="33"/>
      <c r="M3" s="33"/>
      <c r="N3" s="33"/>
      <c r="O3" s="33"/>
      <c r="P3" s="33"/>
      <c r="Q3" s="33"/>
      <c r="R3" s="33"/>
      <c r="S3" s="33"/>
      <c r="T3" s="33"/>
      <c r="U3" s="33"/>
      <c r="V3" s="33"/>
      <c r="W3" s="33"/>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5"/>
      <c r="BO3" s="88"/>
      <c r="BP3" s="88"/>
      <c r="BQ3" s="88"/>
      <c r="BR3" s="88"/>
      <c r="BS3" s="88"/>
      <c r="BT3" s="88"/>
      <c r="BU3" s="88"/>
      <c r="BV3" s="88"/>
      <c r="BW3" s="88"/>
      <c r="BX3" s="5"/>
      <c r="BY3" s="66"/>
      <c r="BZ3" s="66"/>
      <c r="CA3" s="66"/>
      <c r="CB3" s="66"/>
      <c r="CC3" s="66"/>
      <c r="CD3" s="66"/>
      <c r="CE3" s="66"/>
      <c r="CL3" s="7"/>
    </row>
    <row r="4" spans="1:90" ht="11.25" customHeight="1" x14ac:dyDescent="0.2">
      <c r="A4" s="11"/>
      <c r="B4" s="11"/>
      <c r="C4" s="34"/>
      <c r="D4" s="35"/>
      <c r="E4" s="35"/>
      <c r="F4" s="35"/>
      <c r="G4" s="35"/>
      <c r="H4" s="35"/>
      <c r="I4" s="35"/>
      <c r="J4" s="35"/>
      <c r="K4" s="35"/>
      <c r="L4" s="35"/>
      <c r="M4" s="35"/>
      <c r="N4" s="35"/>
      <c r="O4" s="35"/>
      <c r="P4" s="35"/>
      <c r="Q4" s="35"/>
      <c r="R4" s="35"/>
      <c r="S4" s="35"/>
      <c r="T4" s="35"/>
      <c r="U4" s="35"/>
      <c r="V4" s="35"/>
      <c r="W4" s="35"/>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5"/>
      <c r="BO4" s="88"/>
      <c r="BP4" s="88"/>
      <c r="BQ4" s="88"/>
      <c r="BR4" s="88"/>
      <c r="BS4" s="88"/>
      <c r="BT4" s="88"/>
      <c r="BU4" s="88"/>
      <c r="BV4" s="88"/>
      <c r="BW4" s="88"/>
      <c r="BX4" s="5"/>
      <c r="BY4" s="66"/>
      <c r="BZ4" s="66"/>
      <c r="CA4" s="66"/>
      <c r="CB4" s="66"/>
      <c r="CC4" s="66"/>
      <c r="CD4" s="66"/>
      <c r="CE4" s="66"/>
      <c r="CL4" s="7"/>
    </row>
    <row r="5" spans="1:90" ht="11.25" customHeight="1" x14ac:dyDescent="0.2">
      <c r="A5" s="11"/>
      <c r="B5" s="11"/>
      <c r="C5" s="35"/>
      <c r="D5" s="35"/>
      <c r="E5" s="35"/>
      <c r="F5" s="35"/>
      <c r="G5" s="35"/>
      <c r="H5" s="35"/>
      <c r="I5" s="35"/>
      <c r="J5" s="35"/>
      <c r="K5" s="35"/>
      <c r="L5" s="35"/>
      <c r="M5" s="35"/>
      <c r="N5" s="35"/>
      <c r="O5" s="35"/>
      <c r="P5" s="35"/>
      <c r="Q5" s="35"/>
      <c r="R5" s="35"/>
      <c r="S5" s="35"/>
      <c r="T5" s="35"/>
      <c r="U5" s="35"/>
      <c r="V5" s="35"/>
      <c r="W5" s="35"/>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5"/>
      <c r="BO5" s="88"/>
      <c r="BP5" s="88"/>
      <c r="BQ5" s="88"/>
      <c r="BR5" s="88"/>
      <c r="BS5" s="88"/>
      <c r="BT5" s="88"/>
      <c r="BU5" s="88"/>
      <c r="BV5" s="88"/>
      <c r="BW5" s="88"/>
      <c r="BX5" s="5"/>
      <c r="BY5" s="66"/>
      <c r="BZ5" s="66"/>
      <c r="CA5" s="66"/>
      <c r="CB5" s="66"/>
      <c r="CC5" s="66"/>
      <c r="CD5" s="66"/>
      <c r="CE5" s="66"/>
      <c r="CL5" s="7"/>
    </row>
    <row r="6" spans="1:90" ht="11.25" customHeight="1" x14ac:dyDescent="0.2">
      <c r="CL6" s="8">
        <f>SUM(CL1:CL5)</f>
        <v>1</v>
      </c>
    </row>
    <row r="7" spans="1:90" ht="11.25" customHeight="1" x14ac:dyDescent="0.2">
      <c r="BV7" s="67">
        <f ca="1">TODAY()</f>
        <v>44445</v>
      </c>
      <c r="BW7" s="68"/>
      <c r="BX7" s="68"/>
      <c r="BY7" s="68"/>
      <c r="BZ7" s="68"/>
      <c r="CA7" s="68"/>
      <c r="CB7" s="68"/>
      <c r="CC7" s="68"/>
      <c r="CD7" s="68"/>
      <c r="CE7" s="69"/>
    </row>
    <row r="8" spans="1:90" ht="11.25" customHeight="1" x14ac:dyDescent="0.2">
      <c r="N8" s="2"/>
      <c r="O8" s="2"/>
      <c r="P8" s="2"/>
      <c r="Q8" s="2"/>
      <c r="R8" s="2"/>
      <c r="S8" s="2"/>
      <c r="T8" s="2"/>
      <c r="U8" s="2"/>
      <c r="V8" s="2"/>
      <c r="W8" s="2"/>
      <c r="X8" s="2"/>
      <c r="Y8" s="2"/>
      <c r="Z8" s="2"/>
      <c r="AA8" s="2"/>
      <c r="AB8" s="2"/>
      <c r="AC8" s="2"/>
      <c r="AD8" s="2"/>
      <c r="AE8" s="2"/>
      <c r="AF8" s="2"/>
      <c r="AG8" s="2"/>
      <c r="AH8" s="2"/>
      <c r="AI8" s="2"/>
      <c r="AJ8" s="2"/>
      <c r="AK8" s="2"/>
      <c r="AL8" s="2"/>
      <c r="AM8" s="2"/>
      <c r="AN8" s="2"/>
      <c r="BV8" s="70"/>
      <c r="BW8" s="71"/>
      <c r="BX8" s="71"/>
      <c r="BY8" s="71"/>
      <c r="BZ8" s="71"/>
      <c r="CA8" s="71"/>
      <c r="CB8" s="71"/>
      <c r="CC8" s="71"/>
      <c r="CD8" s="71"/>
      <c r="CE8" s="72"/>
    </row>
    <row r="9" spans="1:90" ht="11.25" customHeight="1" x14ac:dyDescent="0.2">
      <c r="A9" s="96" t="str">
        <f>IF($CG$1=1,"LEADERSHIP",IF($CG$1=2,"LEADERSHIP",IF($CG$1=3,"LEADERSHIP",IF($CG$1=4,"LEADERSHIP",IF($CG$1=5,"LEADERSHIP","LEADERSHIP")))))</f>
        <v>LEADERSHIP</v>
      </c>
      <c r="B9" s="96"/>
      <c r="C9" s="96"/>
      <c r="D9" s="96"/>
      <c r="E9" s="96"/>
      <c r="F9" s="96"/>
      <c r="G9" s="96"/>
      <c r="H9" s="96"/>
      <c r="I9" s="96"/>
      <c r="J9" s="96"/>
      <c r="K9" s="96"/>
      <c r="L9" s="96"/>
      <c r="M9" s="96"/>
      <c r="N9" s="96"/>
      <c r="O9" s="96"/>
      <c r="P9" s="96"/>
      <c r="Q9" s="96"/>
      <c r="R9" s="97" t="str">
        <f>IF($CG$1=1,"STYLE OF",IF($CG$1=2,"STYLE OF",IF($CG$1=3,"STYLE OF",IF($CG$1=4,"STYLE OF",IF($CG$1=5,"STYLE OF","STYLE OF")))))</f>
        <v>STYLE OF</v>
      </c>
      <c r="S9" s="97"/>
      <c r="T9" s="97"/>
      <c r="U9" s="97"/>
      <c r="V9" s="97"/>
      <c r="W9" s="97"/>
      <c r="X9" s="97"/>
      <c r="Y9" s="97"/>
      <c r="Z9" s="97"/>
      <c r="AA9" s="97"/>
      <c r="AB9" s="97"/>
      <c r="AC9" s="97"/>
      <c r="AD9" s="97"/>
      <c r="AE9" s="98" t="str">
        <f>IF($CG$1=1,"DECISION-MAKING",IF($CG$1=2,"DECISION-MAKING",IF($CG$1=3,"DECISION-MAKING",IF($CG$1=4,"DECISION-MAKING",IF($CG$1=5,"DECISION-MAKING","")))))</f>
        <v>DECISION-MAKING</v>
      </c>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G9" s="17"/>
      <c r="BH9" s="17"/>
      <c r="BI9" s="17"/>
      <c r="BJ9" s="17"/>
      <c r="BK9" s="99" t="str">
        <f>IF($CG$1=1,"Test",IF($CG$1=2,"Test",IF($CG$1=3,"Test",IF($CG$1=4,"Test",IF($CG$1=5,"Test","Test")))))</f>
        <v>Test</v>
      </c>
      <c r="BL9" s="99"/>
      <c r="BM9" s="99"/>
      <c r="BN9" s="99"/>
      <c r="BO9" s="99"/>
      <c r="BP9" s="99"/>
      <c r="BQ9" s="99"/>
      <c r="BR9" s="99"/>
      <c r="BS9" s="99"/>
      <c r="BT9" s="99"/>
      <c r="BV9" s="73">
        <f ca="1">TODAY()</f>
        <v>44445</v>
      </c>
      <c r="BW9" s="74"/>
      <c r="BX9" s="74"/>
      <c r="BY9" s="74"/>
      <c r="BZ9" s="74"/>
      <c r="CA9" s="74"/>
      <c r="CB9" s="74"/>
      <c r="CC9" s="74"/>
      <c r="CD9" s="74"/>
      <c r="CE9" s="75"/>
    </row>
    <row r="10" spans="1:90" ht="11.25" customHeight="1" x14ac:dyDescent="0.2">
      <c r="A10" s="96"/>
      <c r="B10" s="96"/>
      <c r="C10" s="96"/>
      <c r="D10" s="96"/>
      <c r="E10" s="96"/>
      <c r="F10" s="96"/>
      <c r="G10" s="96"/>
      <c r="H10" s="96"/>
      <c r="I10" s="96"/>
      <c r="J10" s="96"/>
      <c r="K10" s="96"/>
      <c r="L10" s="96"/>
      <c r="M10" s="96"/>
      <c r="N10" s="96"/>
      <c r="O10" s="96"/>
      <c r="P10" s="96"/>
      <c r="Q10" s="96"/>
      <c r="R10" s="97"/>
      <c r="S10" s="97"/>
      <c r="T10" s="97"/>
      <c r="U10" s="97"/>
      <c r="V10" s="97"/>
      <c r="W10" s="97"/>
      <c r="X10" s="97"/>
      <c r="Y10" s="97"/>
      <c r="Z10" s="97"/>
      <c r="AA10" s="97"/>
      <c r="AB10" s="97"/>
      <c r="AC10" s="97"/>
      <c r="AD10" s="97"/>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17"/>
      <c r="BG10" s="17"/>
      <c r="BH10" s="17"/>
      <c r="BI10" s="17"/>
      <c r="BJ10" s="17"/>
      <c r="BK10" s="99"/>
      <c r="BL10" s="99"/>
      <c r="BM10" s="99"/>
      <c r="BN10" s="99"/>
      <c r="BO10" s="99"/>
      <c r="BP10" s="99"/>
      <c r="BQ10" s="99"/>
      <c r="BR10" s="99"/>
      <c r="BS10" s="99"/>
      <c r="BT10" s="99"/>
      <c r="BV10" s="76"/>
      <c r="BW10" s="77"/>
      <c r="BX10" s="77"/>
      <c r="BY10" s="77"/>
      <c r="BZ10" s="77"/>
      <c r="CA10" s="77"/>
      <c r="CB10" s="77"/>
      <c r="CC10" s="77"/>
      <c r="CD10" s="77"/>
      <c r="CE10" s="78"/>
    </row>
    <row r="11" spans="1:90" ht="9.75" customHeight="1" x14ac:dyDescent="0.2">
      <c r="A11" s="96"/>
      <c r="B11" s="96"/>
      <c r="C11" s="96"/>
      <c r="D11" s="96"/>
      <c r="E11" s="96"/>
      <c r="F11" s="96"/>
      <c r="G11" s="96"/>
      <c r="H11" s="96"/>
      <c r="I11" s="96"/>
      <c r="J11" s="96"/>
      <c r="K11" s="96"/>
      <c r="L11" s="96"/>
      <c r="M11" s="96"/>
      <c r="N11" s="96"/>
      <c r="O11" s="96"/>
      <c r="P11" s="96"/>
      <c r="Q11" s="96"/>
      <c r="R11" s="97"/>
      <c r="S11" s="97"/>
      <c r="T11" s="97"/>
      <c r="U11" s="97"/>
      <c r="V11" s="97"/>
      <c r="W11" s="97"/>
      <c r="X11" s="97"/>
      <c r="Y11" s="97"/>
      <c r="Z11" s="97"/>
      <c r="AA11" s="97"/>
      <c r="AB11" s="97"/>
      <c r="AC11" s="97"/>
      <c r="AD11" s="97"/>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17"/>
      <c r="BG11" s="17"/>
      <c r="BH11" s="17"/>
      <c r="BI11" s="17"/>
      <c r="BJ11" s="17"/>
      <c r="BK11" s="99"/>
      <c r="BL11" s="99"/>
      <c r="BM11" s="99"/>
      <c r="BN11" s="99"/>
      <c r="BO11" s="99"/>
      <c r="BP11" s="99"/>
      <c r="BQ11" s="99"/>
      <c r="BR11" s="99"/>
      <c r="BS11" s="99"/>
      <c r="BT11" s="99"/>
      <c r="BV11" s="76"/>
      <c r="BW11" s="77"/>
      <c r="BX11" s="77"/>
      <c r="BY11" s="77"/>
      <c r="BZ11" s="77"/>
      <c r="CA11" s="77"/>
      <c r="CB11" s="77"/>
      <c r="CC11" s="77"/>
      <c r="CD11" s="77"/>
      <c r="CE11" s="78"/>
    </row>
    <row r="12" spans="1:90" ht="11.25" customHeight="1" x14ac:dyDescent="0.2">
      <c r="A12" s="96"/>
      <c r="B12" s="96"/>
      <c r="C12" s="96"/>
      <c r="D12" s="96"/>
      <c r="E12" s="96"/>
      <c r="F12" s="96"/>
      <c r="G12" s="96"/>
      <c r="H12" s="96"/>
      <c r="I12" s="96"/>
      <c r="J12" s="96"/>
      <c r="K12" s="96"/>
      <c r="L12" s="96"/>
      <c r="M12" s="96"/>
      <c r="N12" s="96"/>
      <c r="O12" s="96"/>
      <c r="P12" s="96"/>
      <c r="Q12" s="96"/>
      <c r="R12" s="97"/>
      <c r="S12" s="97"/>
      <c r="T12" s="97"/>
      <c r="U12" s="97"/>
      <c r="V12" s="97"/>
      <c r="W12" s="97"/>
      <c r="X12" s="97"/>
      <c r="Y12" s="97"/>
      <c r="Z12" s="97"/>
      <c r="AA12" s="97"/>
      <c r="AB12" s="97"/>
      <c r="AC12" s="97"/>
      <c r="AD12" s="97"/>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17"/>
      <c r="BG12" s="17"/>
      <c r="BH12" s="17"/>
      <c r="BI12" s="17"/>
      <c r="BJ12" s="17"/>
      <c r="BK12" s="99"/>
      <c r="BL12" s="99"/>
      <c r="BM12" s="99"/>
      <c r="BN12" s="99"/>
      <c r="BO12" s="99"/>
      <c r="BP12" s="99"/>
      <c r="BQ12" s="99"/>
      <c r="BR12" s="99"/>
      <c r="BS12" s="99"/>
      <c r="BT12" s="99"/>
      <c r="BV12" s="76"/>
      <c r="BW12" s="77"/>
      <c r="BX12" s="77"/>
      <c r="BY12" s="77"/>
      <c r="BZ12" s="77"/>
      <c r="CA12" s="77"/>
      <c r="CB12" s="77"/>
      <c r="CC12" s="77"/>
      <c r="CD12" s="77"/>
      <c r="CE12" s="78"/>
    </row>
    <row r="13" spans="1:90" ht="11.25" customHeight="1" x14ac:dyDescent="0.2">
      <c r="A13" s="16"/>
      <c r="B13" s="16"/>
      <c r="C13" s="16"/>
      <c r="D13" s="16"/>
      <c r="E13" s="16"/>
      <c r="F13" s="16"/>
      <c r="G13" s="16"/>
      <c r="H13" s="16"/>
      <c r="I13" s="16"/>
      <c r="J13" s="16"/>
      <c r="K13" s="16"/>
      <c r="L13" s="16"/>
      <c r="M13" s="16"/>
      <c r="N13" s="16"/>
      <c r="O13" s="16"/>
      <c r="P13" s="16"/>
      <c r="Q13" s="16"/>
      <c r="R13" s="16"/>
      <c r="S13" s="16"/>
      <c r="AA13" s="16"/>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V13" s="76"/>
      <c r="BW13" s="77"/>
      <c r="BX13" s="77"/>
      <c r="BY13" s="77"/>
      <c r="BZ13" s="77"/>
      <c r="CA13" s="77"/>
      <c r="CB13" s="77"/>
      <c r="CC13" s="77"/>
      <c r="CD13" s="77"/>
      <c r="CE13" s="78"/>
    </row>
    <row r="14" spans="1:90" ht="11.25" customHeight="1" x14ac:dyDescent="0.2">
      <c r="BV14" s="76"/>
      <c r="BW14" s="77"/>
      <c r="BX14" s="77"/>
      <c r="BY14" s="77"/>
      <c r="BZ14" s="77"/>
      <c r="CA14" s="77"/>
      <c r="CB14" s="77"/>
      <c r="CC14" s="77"/>
      <c r="CD14" s="77"/>
      <c r="CE14" s="78"/>
    </row>
    <row r="15" spans="1:90" ht="11.25" customHeight="1" x14ac:dyDescent="0.2">
      <c r="T15" s="2"/>
      <c r="U15" s="2"/>
      <c r="BV15" s="76"/>
      <c r="BW15" s="77"/>
      <c r="BX15" s="77"/>
      <c r="BY15" s="77"/>
      <c r="BZ15" s="77"/>
      <c r="CA15" s="77"/>
      <c r="CB15" s="77"/>
      <c r="CC15" s="77"/>
      <c r="CD15" s="77"/>
      <c r="CE15" s="78"/>
    </row>
    <row r="16" spans="1:90" ht="11.25" customHeight="1" x14ac:dyDescent="0.2">
      <c r="H16" s="13"/>
      <c r="I16" s="13"/>
      <c r="J16" s="13"/>
      <c r="N16" s="2"/>
      <c r="O16" s="2"/>
      <c r="P16" s="2"/>
      <c r="Q16" s="2"/>
      <c r="R16" s="2"/>
      <c r="S16" s="2"/>
      <c r="T16" s="2"/>
      <c r="U16" s="2"/>
      <c r="V16" s="2"/>
      <c r="W16" s="14"/>
      <c r="X16" s="14"/>
      <c r="Y16" s="2"/>
      <c r="Z16" s="2"/>
      <c r="AA16" s="2"/>
      <c r="AB16" s="2"/>
      <c r="AC16" s="2"/>
      <c r="AD16" s="2"/>
      <c r="AE16" s="2"/>
      <c r="AF16" s="2"/>
      <c r="AG16" s="2"/>
      <c r="AH16" s="2"/>
      <c r="AI16" s="2"/>
      <c r="AJ16" s="2"/>
      <c r="AK16" s="2"/>
      <c r="AL16" s="2"/>
      <c r="AM16" s="2"/>
      <c r="AN16" s="2"/>
      <c r="AU16" s="13"/>
      <c r="AV16" s="13"/>
      <c r="BB16" s="13"/>
      <c r="BC16" s="13"/>
      <c r="BD16" s="13"/>
      <c r="BO16" s="13"/>
      <c r="BV16" s="79"/>
      <c r="BW16" s="80"/>
      <c r="BX16" s="80"/>
      <c r="BY16" s="80"/>
      <c r="BZ16" s="80"/>
      <c r="CA16" s="80"/>
      <c r="CB16" s="80"/>
      <c r="CC16" s="80"/>
      <c r="CD16" s="80"/>
      <c r="CE16" s="81"/>
    </row>
    <row r="17" spans="1:104" ht="11.25" customHeight="1" x14ac:dyDescent="0.2">
      <c r="A17" s="100" t="s">
        <v>35</v>
      </c>
      <c r="B17" s="100"/>
      <c r="C17" s="100"/>
      <c r="D17" s="100"/>
      <c r="E17" s="100"/>
      <c r="F17" s="100"/>
      <c r="G17" s="100"/>
      <c r="H17" s="107"/>
      <c r="I17" s="108"/>
      <c r="J17" s="108"/>
      <c r="K17" s="108"/>
      <c r="L17" s="108"/>
      <c r="M17" s="108"/>
      <c r="N17" s="108"/>
      <c r="O17" s="108"/>
      <c r="P17" s="108"/>
      <c r="Q17" s="108"/>
      <c r="R17" s="108"/>
      <c r="S17" s="109"/>
      <c r="U17" s="100" t="s">
        <v>36</v>
      </c>
      <c r="V17" s="100"/>
      <c r="W17" s="100"/>
      <c r="X17" s="100"/>
      <c r="Y17" s="100"/>
      <c r="Z17" s="100"/>
      <c r="AA17" s="100"/>
      <c r="AB17" s="107"/>
      <c r="AC17" s="108"/>
      <c r="AD17" s="108"/>
      <c r="AE17" s="108"/>
      <c r="AF17" s="108"/>
      <c r="AG17" s="108"/>
      <c r="AH17" s="108"/>
      <c r="AI17" s="108"/>
      <c r="AJ17" s="108"/>
      <c r="AK17" s="108"/>
      <c r="AL17" s="108"/>
      <c r="AM17" s="109"/>
      <c r="AO17" s="100" t="s">
        <v>39</v>
      </c>
      <c r="AP17" s="100"/>
      <c r="AQ17" s="100"/>
      <c r="AR17" s="100"/>
      <c r="AS17" s="100"/>
      <c r="AT17" s="100"/>
      <c r="AU17" s="100"/>
      <c r="AV17" s="107"/>
      <c r="AW17" s="108"/>
      <c r="AX17" s="108"/>
      <c r="AY17" s="108"/>
      <c r="AZ17" s="108"/>
      <c r="BA17" s="108"/>
      <c r="BB17" s="108"/>
      <c r="BC17" s="108"/>
      <c r="BD17" s="108"/>
      <c r="BE17" s="108"/>
      <c r="BF17" s="108"/>
      <c r="BG17" s="109"/>
      <c r="BI17" s="100" t="s">
        <v>40</v>
      </c>
      <c r="BJ17" s="100"/>
      <c r="BK17" s="100"/>
      <c r="BL17" s="100"/>
      <c r="BM17" s="100"/>
      <c r="BN17" s="100"/>
      <c r="BO17" s="101"/>
      <c r="BP17" s="102"/>
      <c r="BQ17" s="102"/>
      <c r="BR17" s="102"/>
      <c r="BS17" s="102"/>
      <c r="BT17" s="103"/>
      <c r="BV17" s="82">
        <f ca="1">TODAY()</f>
        <v>44445</v>
      </c>
      <c r="BW17" s="83"/>
      <c r="BX17" s="83"/>
      <c r="BY17" s="83"/>
      <c r="BZ17" s="83"/>
      <c r="CA17" s="83"/>
      <c r="CB17" s="83"/>
      <c r="CC17" s="83"/>
      <c r="CD17" s="83"/>
      <c r="CE17" s="84"/>
    </row>
    <row r="18" spans="1:104" ht="11.25" customHeight="1" x14ac:dyDescent="0.2">
      <c r="A18" s="100"/>
      <c r="B18" s="100"/>
      <c r="C18" s="100"/>
      <c r="D18" s="100"/>
      <c r="E18" s="100"/>
      <c r="F18" s="100"/>
      <c r="G18" s="100"/>
      <c r="H18" s="110"/>
      <c r="I18" s="111"/>
      <c r="J18" s="111"/>
      <c r="K18" s="111"/>
      <c r="L18" s="111"/>
      <c r="M18" s="111"/>
      <c r="N18" s="111"/>
      <c r="O18" s="111"/>
      <c r="P18" s="111"/>
      <c r="Q18" s="111"/>
      <c r="R18" s="111"/>
      <c r="S18" s="112"/>
      <c r="U18" s="100"/>
      <c r="V18" s="100"/>
      <c r="W18" s="100"/>
      <c r="X18" s="100"/>
      <c r="Y18" s="100"/>
      <c r="Z18" s="100"/>
      <c r="AA18" s="100"/>
      <c r="AB18" s="110"/>
      <c r="AC18" s="111"/>
      <c r="AD18" s="111"/>
      <c r="AE18" s="111"/>
      <c r="AF18" s="111"/>
      <c r="AG18" s="111"/>
      <c r="AH18" s="111"/>
      <c r="AI18" s="111"/>
      <c r="AJ18" s="111"/>
      <c r="AK18" s="111"/>
      <c r="AL18" s="111"/>
      <c r="AM18" s="112"/>
      <c r="AO18" s="100"/>
      <c r="AP18" s="100"/>
      <c r="AQ18" s="100"/>
      <c r="AR18" s="100"/>
      <c r="AS18" s="100"/>
      <c r="AT18" s="100"/>
      <c r="AU18" s="100"/>
      <c r="AV18" s="110"/>
      <c r="AW18" s="111"/>
      <c r="AX18" s="111"/>
      <c r="AY18" s="111"/>
      <c r="AZ18" s="111"/>
      <c r="BA18" s="111"/>
      <c r="BB18" s="111"/>
      <c r="BC18" s="111"/>
      <c r="BD18" s="111"/>
      <c r="BE18" s="111"/>
      <c r="BF18" s="111"/>
      <c r="BG18" s="112"/>
      <c r="BI18" s="100"/>
      <c r="BJ18" s="100"/>
      <c r="BK18" s="100"/>
      <c r="BL18" s="100"/>
      <c r="BM18" s="100"/>
      <c r="BN18" s="100"/>
      <c r="BO18" s="104"/>
      <c r="BP18" s="105"/>
      <c r="BQ18" s="105"/>
      <c r="BR18" s="105"/>
      <c r="BS18" s="105"/>
      <c r="BT18" s="106"/>
      <c r="BV18" s="85"/>
      <c r="BW18" s="86"/>
      <c r="BX18" s="86"/>
      <c r="BY18" s="86"/>
      <c r="BZ18" s="86"/>
      <c r="CA18" s="86"/>
      <c r="CB18" s="86"/>
      <c r="CC18" s="86"/>
      <c r="CD18" s="86"/>
      <c r="CE18" s="87"/>
    </row>
    <row r="19" spans="1:104" ht="11.25" customHeight="1" x14ac:dyDescent="0.2">
      <c r="N19" s="2"/>
      <c r="O19" s="2"/>
      <c r="P19" s="2"/>
      <c r="Q19" s="2"/>
      <c r="R19" s="2"/>
      <c r="S19" s="2"/>
      <c r="T19" s="2"/>
      <c r="U19" s="2"/>
      <c r="V19" s="2"/>
      <c r="W19" s="14"/>
      <c r="X19" s="14"/>
      <c r="Y19" s="2"/>
      <c r="Z19" s="2"/>
      <c r="AA19" s="2"/>
      <c r="AB19" s="2"/>
      <c r="AC19" s="2"/>
      <c r="AD19" s="2"/>
      <c r="AE19" s="2"/>
      <c r="AF19" s="2"/>
      <c r="AG19" s="2"/>
      <c r="AH19" s="2"/>
      <c r="AI19" s="2"/>
      <c r="AJ19" s="2"/>
      <c r="AK19" s="2"/>
      <c r="AL19" s="2"/>
      <c r="AM19" s="2"/>
      <c r="AN19" s="2"/>
      <c r="BB19" s="13"/>
      <c r="BC19" s="13"/>
      <c r="BD19" s="13"/>
      <c r="BO19" s="13"/>
      <c r="BV19" s="140">
        <f ca="1">TODAY()</f>
        <v>44445</v>
      </c>
      <c r="BW19" s="141"/>
      <c r="BX19" s="141"/>
      <c r="BY19" s="141"/>
      <c r="BZ19" s="141"/>
      <c r="CA19" s="141"/>
      <c r="CB19" s="141"/>
      <c r="CC19" s="141"/>
      <c r="CD19" s="141"/>
      <c r="CE19" s="142"/>
    </row>
    <row r="20" spans="1:104" ht="11.25" customHeight="1" x14ac:dyDescent="0.2">
      <c r="A20" s="100" t="s">
        <v>37</v>
      </c>
      <c r="B20" s="100"/>
      <c r="C20" s="100"/>
      <c r="D20" s="100"/>
      <c r="E20" s="100"/>
      <c r="F20" s="100"/>
      <c r="G20" s="100"/>
      <c r="H20" s="107"/>
      <c r="I20" s="108"/>
      <c r="J20" s="108"/>
      <c r="K20" s="108"/>
      <c r="L20" s="108"/>
      <c r="M20" s="108"/>
      <c r="N20" s="108"/>
      <c r="O20" s="108"/>
      <c r="P20" s="108"/>
      <c r="Q20" s="108"/>
      <c r="R20" s="108"/>
      <c r="S20" s="109"/>
      <c r="T20" s="14"/>
      <c r="U20" s="100" t="s">
        <v>38</v>
      </c>
      <c r="V20" s="100"/>
      <c r="W20" s="100"/>
      <c r="X20" s="100"/>
      <c r="Y20" s="100"/>
      <c r="Z20" s="100"/>
      <c r="AA20" s="100"/>
      <c r="AB20" s="107"/>
      <c r="AC20" s="108"/>
      <c r="AD20" s="108"/>
      <c r="AE20" s="108"/>
      <c r="AF20" s="108"/>
      <c r="AG20" s="108"/>
      <c r="AH20" s="108"/>
      <c r="AI20" s="108"/>
      <c r="AJ20" s="108"/>
      <c r="AK20" s="108"/>
      <c r="AL20" s="108"/>
      <c r="AM20" s="109"/>
      <c r="AN20" s="13"/>
      <c r="AO20" s="100" t="s">
        <v>41</v>
      </c>
      <c r="AP20" s="100"/>
      <c r="AQ20" s="100"/>
      <c r="AR20" s="100"/>
      <c r="AS20" s="100"/>
      <c r="AT20" s="100"/>
      <c r="AU20" s="100"/>
      <c r="AV20" s="107"/>
      <c r="AW20" s="108"/>
      <c r="AX20" s="108"/>
      <c r="AY20" s="108"/>
      <c r="AZ20" s="108"/>
      <c r="BA20" s="108"/>
      <c r="BB20" s="108"/>
      <c r="BC20" s="108"/>
      <c r="BD20" s="108"/>
      <c r="BE20" s="108"/>
      <c r="BF20" s="108"/>
      <c r="BG20" s="109"/>
      <c r="BH20" s="13"/>
      <c r="BI20" s="89" t="s">
        <v>33</v>
      </c>
      <c r="BJ20" s="89"/>
      <c r="BK20" s="89"/>
      <c r="BL20" s="89"/>
      <c r="BM20" s="89"/>
      <c r="BN20" s="89"/>
      <c r="BO20" s="90"/>
      <c r="BP20" s="91"/>
      <c r="BQ20" s="91"/>
      <c r="BR20" s="91"/>
      <c r="BS20" s="91"/>
      <c r="BT20" s="92"/>
      <c r="BV20" s="140"/>
      <c r="BW20" s="141"/>
      <c r="BX20" s="141"/>
      <c r="BY20" s="141"/>
      <c r="BZ20" s="141"/>
      <c r="CA20" s="141"/>
      <c r="CB20" s="141"/>
      <c r="CC20" s="141"/>
      <c r="CD20" s="141"/>
      <c r="CE20" s="142"/>
    </row>
    <row r="21" spans="1:104" ht="11.25" customHeight="1" x14ac:dyDescent="0.2">
      <c r="A21" s="100"/>
      <c r="B21" s="100"/>
      <c r="C21" s="100"/>
      <c r="D21" s="100"/>
      <c r="E21" s="100"/>
      <c r="F21" s="100"/>
      <c r="G21" s="100"/>
      <c r="H21" s="110"/>
      <c r="I21" s="111"/>
      <c r="J21" s="111"/>
      <c r="K21" s="111"/>
      <c r="L21" s="111"/>
      <c r="M21" s="111"/>
      <c r="N21" s="111"/>
      <c r="O21" s="111"/>
      <c r="P21" s="111"/>
      <c r="Q21" s="111"/>
      <c r="R21" s="111"/>
      <c r="S21" s="112"/>
      <c r="T21" s="14"/>
      <c r="U21" s="100"/>
      <c r="V21" s="100"/>
      <c r="W21" s="100"/>
      <c r="X21" s="100"/>
      <c r="Y21" s="100"/>
      <c r="Z21" s="100"/>
      <c r="AA21" s="100"/>
      <c r="AB21" s="110"/>
      <c r="AC21" s="111"/>
      <c r="AD21" s="111"/>
      <c r="AE21" s="111"/>
      <c r="AF21" s="111"/>
      <c r="AG21" s="111"/>
      <c r="AH21" s="111"/>
      <c r="AI21" s="111"/>
      <c r="AJ21" s="111"/>
      <c r="AK21" s="111"/>
      <c r="AL21" s="111"/>
      <c r="AM21" s="112"/>
      <c r="AN21" s="13"/>
      <c r="AO21" s="100"/>
      <c r="AP21" s="100"/>
      <c r="AQ21" s="100"/>
      <c r="AR21" s="100"/>
      <c r="AS21" s="100"/>
      <c r="AT21" s="100"/>
      <c r="AU21" s="100"/>
      <c r="AV21" s="110"/>
      <c r="AW21" s="111"/>
      <c r="AX21" s="111"/>
      <c r="AY21" s="111"/>
      <c r="AZ21" s="111"/>
      <c r="BA21" s="111"/>
      <c r="BB21" s="111"/>
      <c r="BC21" s="111"/>
      <c r="BD21" s="111"/>
      <c r="BE21" s="111"/>
      <c r="BF21" s="111"/>
      <c r="BG21" s="112"/>
      <c r="BH21" s="13"/>
      <c r="BI21" s="89"/>
      <c r="BJ21" s="89"/>
      <c r="BK21" s="89"/>
      <c r="BL21" s="89"/>
      <c r="BM21" s="89"/>
      <c r="BN21" s="89"/>
      <c r="BO21" s="93"/>
      <c r="BP21" s="94"/>
      <c r="BQ21" s="94"/>
      <c r="BR21" s="94"/>
      <c r="BS21" s="94"/>
      <c r="BT21" s="95"/>
      <c r="BV21" s="143"/>
      <c r="BW21" s="144"/>
      <c r="BX21" s="144"/>
      <c r="BY21" s="144"/>
      <c r="BZ21" s="144"/>
      <c r="CA21" s="144"/>
      <c r="CB21" s="144"/>
      <c r="CC21" s="144"/>
      <c r="CD21" s="144"/>
      <c r="CE21" s="145"/>
    </row>
    <row r="22" spans="1:104" ht="11.25" customHeight="1" x14ac:dyDescent="0.2">
      <c r="H22" s="13"/>
      <c r="I22" s="13"/>
      <c r="J22" s="13"/>
      <c r="N22" s="2"/>
      <c r="O22" s="2"/>
      <c r="P22" s="2"/>
      <c r="Q22" s="2"/>
      <c r="R22" s="2"/>
      <c r="S22" s="2"/>
      <c r="T22" s="14"/>
      <c r="U22" s="2"/>
      <c r="V22" s="2"/>
      <c r="W22" s="2"/>
      <c r="X22" s="2"/>
      <c r="Y22" s="2"/>
      <c r="Z22" s="2"/>
      <c r="AA22" s="2"/>
      <c r="AB22" s="2"/>
      <c r="AC22" s="2"/>
      <c r="AD22" s="2"/>
      <c r="AE22" s="2"/>
      <c r="AF22" s="2"/>
      <c r="AG22" s="2"/>
      <c r="AH22" s="2"/>
      <c r="AI22" s="2"/>
      <c r="AJ22" s="2"/>
      <c r="AK22" s="2"/>
      <c r="AL22" s="2"/>
      <c r="AM22" s="2"/>
      <c r="AN22" s="2"/>
    </row>
    <row r="23" spans="1:104" s="13" customFormat="1" ht="11.25" customHeight="1" x14ac:dyDescent="0.2">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CX23" s="15"/>
      <c r="CY23" s="15"/>
      <c r="CZ23" s="15"/>
    </row>
    <row r="24" spans="1:104" s="13" customFormat="1" ht="11.25" customHeight="1" x14ac:dyDescent="0.2">
      <c r="A24" s="113" t="str">
        <f>"YOUR ASSESSMENT"&amp;" - "&amp;CL29&amp;" p."</f>
        <v>YOUR ASSESSMENT - 0 p.</v>
      </c>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X24" s="15"/>
      <c r="CY24" s="15"/>
      <c r="CZ24" s="15"/>
    </row>
    <row r="25" spans="1:104" s="13" customFormat="1" ht="11.25" customHeight="1" x14ac:dyDescent="0.2">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X25" s="15"/>
      <c r="CY25" s="15"/>
      <c r="CZ25" s="15"/>
    </row>
    <row r="26" spans="1:104" ht="11.25" customHeight="1" x14ac:dyDescent="0.2">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row>
    <row r="27" spans="1:104" ht="11.25" customHeight="1" x14ac:dyDescent="0.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1:104" ht="11.25" customHeight="1" x14ac:dyDescent="0.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1:104" ht="11.25" customHeight="1" x14ac:dyDescent="0.2">
      <c r="A29" s="50"/>
      <c r="B29" s="51"/>
      <c r="C29" s="51"/>
      <c r="D29" s="51"/>
      <c r="E29" s="51"/>
      <c r="F29" s="51"/>
      <c r="G29" s="51"/>
      <c r="H29" s="56" t="s">
        <v>26</v>
      </c>
      <c r="I29" s="56"/>
      <c r="J29" s="56"/>
      <c r="K29" s="56"/>
      <c r="L29" s="56"/>
      <c r="M29" s="56"/>
      <c r="N29" s="56"/>
      <c r="O29" s="56"/>
      <c r="P29" s="56"/>
      <c r="Q29" s="56"/>
      <c r="R29" s="56"/>
      <c r="S29" s="56"/>
      <c r="T29" s="56"/>
      <c r="U29" s="56"/>
      <c r="V29" s="56"/>
      <c r="W29" s="56"/>
      <c r="X29" s="56"/>
      <c r="Y29" s="56"/>
      <c r="Z29" s="56"/>
      <c r="AA29" s="57"/>
      <c r="AB29" s="2"/>
      <c r="AC29" s="50"/>
      <c r="AD29" s="51"/>
      <c r="AE29" s="51"/>
      <c r="AF29" s="51"/>
      <c r="AG29" s="51"/>
      <c r="AH29" s="51"/>
      <c r="AI29" s="51"/>
      <c r="AJ29" s="56" t="s">
        <v>27</v>
      </c>
      <c r="AK29" s="56"/>
      <c r="AL29" s="56"/>
      <c r="AM29" s="56"/>
      <c r="AN29" s="56"/>
      <c r="AO29" s="56"/>
      <c r="AP29" s="56"/>
      <c r="AQ29" s="56"/>
      <c r="AR29" s="56"/>
      <c r="AS29" s="56"/>
      <c r="AT29" s="56"/>
      <c r="AU29" s="56"/>
      <c r="AV29" s="56"/>
      <c r="AW29" s="56"/>
      <c r="AX29" s="56"/>
      <c r="AY29" s="56"/>
      <c r="AZ29" s="56"/>
      <c r="BA29" s="56"/>
      <c r="BB29" s="56"/>
      <c r="BC29" s="57"/>
      <c r="BE29" s="50"/>
      <c r="BF29" s="51"/>
      <c r="BG29" s="51"/>
      <c r="BH29" s="51"/>
      <c r="BI29" s="51"/>
      <c r="BJ29" s="51"/>
      <c r="BK29" s="51"/>
      <c r="BL29" s="56" t="s">
        <v>28</v>
      </c>
      <c r="BM29" s="56"/>
      <c r="BN29" s="56"/>
      <c r="BO29" s="56"/>
      <c r="BP29" s="56"/>
      <c r="BQ29" s="56"/>
      <c r="BR29" s="56"/>
      <c r="BS29" s="56"/>
      <c r="BT29" s="56"/>
      <c r="BU29" s="56"/>
      <c r="BV29" s="56"/>
      <c r="BW29" s="56"/>
      <c r="BX29" s="56"/>
      <c r="BY29" s="56"/>
      <c r="BZ29" s="56"/>
      <c r="CA29" s="56"/>
      <c r="CB29" s="56"/>
      <c r="CC29" s="56"/>
      <c r="CD29" s="56"/>
      <c r="CE29" s="57"/>
      <c r="CK29" s="1">
        <f>SUM(CK30:CK39)</f>
        <v>0</v>
      </c>
      <c r="CL29" s="13">
        <f>IF(CK29=10,SUM(CL30:CL39),0)</f>
        <v>0</v>
      </c>
      <c r="CM29" s="1">
        <f>IF(CK29=10,1,0)</f>
        <v>0</v>
      </c>
    </row>
    <row r="30" spans="1:104" ht="11.25" customHeight="1" x14ac:dyDescent="0.2">
      <c r="A30" s="52"/>
      <c r="B30" s="53"/>
      <c r="C30" s="53"/>
      <c r="D30" s="53"/>
      <c r="E30" s="53"/>
      <c r="F30" s="53"/>
      <c r="G30" s="53"/>
      <c r="H30" s="58"/>
      <c r="I30" s="58"/>
      <c r="J30" s="58"/>
      <c r="K30" s="58"/>
      <c r="L30" s="58"/>
      <c r="M30" s="58"/>
      <c r="N30" s="58"/>
      <c r="O30" s="58"/>
      <c r="P30" s="58"/>
      <c r="Q30" s="58"/>
      <c r="R30" s="58"/>
      <c r="S30" s="58"/>
      <c r="T30" s="58"/>
      <c r="U30" s="58"/>
      <c r="V30" s="58"/>
      <c r="W30" s="58"/>
      <c r="X30" s="58"/>
      <c r="Y30" s="58"/>
      <c r="Z30" s="58"/>
      <c r="AA30" s="59"/>
      <c r="AB30" s="2"/>
      <c r="AC30" s="52"/>
      <c r="AD30" s="53"/>
      <c r="AE30" s="53"/>
      <c r="AF30" s="53"/>
      <c r="AG30" s="53"/>
      <c r="AH30" s="53"/>
      <c r="AI30" s="53"/>
      <c r="AJ30" s="58"/>
      <c r="AK30" s="58"/>
      <c r="AL30" s="58"/>
      <c r="AM30" s="58"/>
      <c r="AN30" s="58"/>
      <c r="AO30" s="58"/>
      <c r="AP30" s="58"/>
      <c r="AQ30" s="58"/>
      <c r="AR30" s="58"/>
      <c r="AS30" s="58"/>
      <c r="AT30" s="58"/>
      <c r="AU30" s="58"/>
      <c r="AV30" s="58"/>
      <c r="AW30" s="58"/>
      <c r="AX30" s="58"/>
      <c r="AY30" s="58"/>
      <c r="AZ30" s="58"/>
      <c r="BA30" s="58"/>
      <c r="BB30" s="58"/>
      <c r="BC30" s="59"/>
      <c r="BE30" s="52"/>
      <c r="BF30" s="53"/>
      <c r="BG30" s="53"/>
      <c r="BH30" s="53"/>
      <c r="BI30" s="53"/>
      <c r="BJ30" s="53"/>
      <c r="BK30" s="53"/>
      <c r="BL30" s="58"/>
      <c r="BM30" s="58"/>
      <c r="BN30" s="58"/>
      <c r="BO30" s="58"/>
      <c r="BP30" s="58"/>
      <c r="BQ30" s="58"/>
      <c r="BR30" s="58"/>
      <c r="BS30" s="58"/>
      <c r="BT30" s="58"/>
      <c r="BU30" s="58"/>
      <c r="BV30" s="58"/>
      <c r="BW30" s="58"/>
      <c r="BX30" s="58"/>
      <c r="BY30" s="58"/>
      <c r="BZ30" s="58"/>
      <c r="CA30" s="58"/>
      <c r="CB30" s="58"/>
      <c r="CC30" s="58"/>
      <c r="CD30" s="58"/>
      <c r="CE30" s="59"/>
      <c r="CK30" s="1">
        <f>IF(CV58&lt;=3,1,0)</f>
        <v>0</v>
      </c>
      <c r="CL30" s="13">
        <f>IF(CV58&lt;=3,CV58,0)</f>
        <v>0</v>
      </c>
    </row>
    <row r="31" spans="1:104" ht="11.25" customHeight="1" x14ac:dyDescent="0.2">
      <c r="A31" s="52"/>
      <c r="B31" s="53"/>
      <c r="C31" s="53"/>
      <c r="D31" s="53"/>
      <c r="E31" s="53"/>
      <c r="F31" s="53"/>
      <c r="G31" s="53"/>
      <c r="H31" s="58"/>
      <c r="I31" s="58"/>
      <c r="J31" s="58"/>
      <c r="K31" s="58"/>
      <c r="L31" s="58"/>
      <c r="M31" s="58"/>
      <c r="N31" s="58"/>
      <c r="O31" s="58"/>
      <c r="P31" s="58"/>
      <c r="Q31" s="58"/>
      <c r="R31" s="58"/>
      <c r="S31" s="58"/>
      <c r="T31" s="58"/>
      <c r="U31" s="58"/>
      <c r="V31" s="58"/>
      <c r="W31" s="58"/>
      <c r="X31" s="58"/>
      <c r="Y31" s="58"/>
      <c r="Z31" s="58"/>
      <c r="AA31" s="59"/>
      <c r="AB31" s="2"/>
      <c r="AC31" s="52"/>
      <c r="AD31" s="53"/>
      <c r="AE31" s="53"/>
      <c r="AF31" s="53"/>
      <c r="AG31" s="53"/>
      <c r="AH31" s="53"/>
      <c r="AI31" s="53"/>
      <c r="AJ31" s="58"/>
      <c r="AK31" s="58"/>
      <c r="AL31" s="58"/>
      <c r="AM31" s="58"/>
      <c r="AN31" s="58"/>
      <c r="AO31" s="58"/>
      <c r="AP31" s="58"/>
      <c r="AQ31" s="58"/>
      <c r="AR31" s="58"/>
      <c r="AS31" s="58"/>
      <c r="AT31" s="58"/>
      <c r="AU31" s="58"/>
      <c r="AV31" s="58"/>
      <c r="AW31" s="58"/>
      <c r="AX31" s="58"/>
      <c r="AY31" s="58"/>
      <c r="AZ31" s="58"/>
      <c r="BA31" s="58"/>
      <c r="BB31" s="58"/>
      <c r="BC31" s="59"/>
      <c r="BE31" s="52"/>
      <c r="BF31" s="53"/>
      <c r="BG31" s="53"/>
      <c r="BH31" s="53"/>
      <c r="BI31" s="53"/>
      <c r="BJ31" s="53"/>
      <c r="BK31" s="53"/>
      <c r="BL31" s="58"/>
      <c r="BM31" s="58"/>
      <c r="BN31" s="58"/>
      <c r="BO31" s="58"/>
      <c r="BP31" s="58"/>
      <c r="BQ31" s="58"/>
      <c r="BR31" s="58"/>
      <c r="BS31" s="58"/>
      <c r="BT31" s="58"/>
      <c r="BU31" s="58"/>
      <c r="BV31" s="58"/>
      <c r="BW31" s="58"/>
      <c r="BX31" s="58"/>
      <c r="BY31" s="58"/>
      <c r="BZ31" s="58"/>
      <c r="CA31" s="58"/>
      <c r="CB31" s="58"/>
      <c r="CC31" s="58"/>
      <c r="CD31" s="58"/>
      <c r="CE31" s="59"/>
      <c r="CK31" s="13">
        <f>IF(CV64&lt;=3,1,0)</f>
        <v>0</v>
      </c>
      <c r="CL31" s="13">
        <f>IF(CV64&lt;=3,CV64,0)</f>
        <v>0</v>
      </c>
    </row>
    <row r="32" spans="1:104" ht="11.25" customHeight="1" x14ac:dyDescent="0.2">
      <c r="A32" s="52"/>
      <c r="B32" s="53"/>
      <c r="C32" s="53"/>
      <c r="D32" s="53"/>
      <c r="E32" s="53"/>
      <c r="F32" s="53"/>
      <c r="G32" s="53"/>
      <c r="H32" s="58"/>
      <c r="I32" s="58"/>
      <c r="J32" s="58"/>
      <c r="K32" s="58"/>
      <c r="L32" s="58"/>
      <c r="M32" s="58"/>
      <c r="N32" s="58"/>
      <c r="O32" s="58"/>
      <c r="P32" s="58"/>
      <c r="Q32" s="58"/>
      <c r="R32" s="58"/>
      <c r="S32" s="58"/>
      <c r="T32" s="58"/>
      <c r="U32" s="58"/>
      <c r="V32" s="58"/>
      <c r="W32" s="58"/>
      <c r="X32" s="58"/>
      <c r="Y32" s="58"/>
      <c r="Z32" s="58"/>
      <c r="AA32" s="59"/>
      <c r="AB32" s="2"/>
      <c r="AC32" s="52"/>
      <c r="AD32" s="53"/>
      <c r="AE32" s="53"/>
      <c r="AF32" s="53"/>
      <c r="AG32" s="53"/>
      <c r="AH32" s="53"/>
      <c r="AI32" s="53"/>
      <c r="AJ32" s="58"/>
      <c r="AK32" s="58"/>
      <c r="AL32" s="58"/>
      <c r="AM32" s="58"/>
      <c r="AN32" s="58"/>
      <c r="AO32" s="58"/>
      <c r="AP32" s="58"/>
      <c r="AQ32" s="58"/>
      <c r="AR32" s="58"/>
      <c r="AS32" s="58"/>
      <c r="AT32" s="58"/>
      <c r="AU32" s="58"/>
      <c r="AV32" s="58"/>
      <c r="AW32" s="58"/>
      <c r="AX32" s="58"/>
      <c r="AY32" s="58"/>
      <c r="AZ32" s="58"/>
      <c r="BA32" s="58"/>
      <c r="BB32" s="58"/>
      <c r="BC32" s="59"/>
      <c r="BE32" s="52"/>
      <c r="BF32" s="53"/>
      <c r="BG32" s="53"/>
      <c r="BH32" s="53"/>
      <c r="BI32" s="53"/>
      <c r="BJ32" s="53"/>
      <c r="BK32" s="53"/>
      <c r="BL32" s="58"/>
      <c r="BM32" s="58"/>
      <c r="BN32" s="58"/>
      <c r="BO32" s="58"/>
      <c r="BP32" s="58"/>
      <c r="BQ32" s="58"/>
      <c r="BR32" s="58"/>
      <c r="BS32" s="58"/>
      <c r="BT32" s="58"/>
      <c r="BU32" s="58"/>
      <c r="BV32" s="58"/>
      <c r="BW32" s="58"/>
      <c r="BX32" s="58"/>
      <c r="BY32" s="58"/>
      <c r="BZ32" s="58"/>
      <c r="CA32" s="58"/>
      <c r="CB32" s="58"/>
      <c r="CC32" s="58"/>
      <c r="CD32" s="58"/>
      <c r="CE32" s="59"/>
      <c r="CK32" s="13">
        <f>IF(CV70&lt;=3,1,0)</f>
        <v>0</v>
      </c>
      <c r="CL32" s="13">
        <f>IF(CV70&lt;=3,CV70,0)</f>
        <v>0</v>
      </c>
    </row>
    <row r="33" spans="1:90" ht="11.25" customHeight="1" x14ac:dyDescent="0.2">
      <c r="A33" s="54"/>
      <c r="B33" s="55"/>
      <c r="C33" s="55"/>
      <c r="D33" s="55"/>
      <c r="E33" s="55"/>
      <c r="F33" s="55"/>
      <c r="G33" s="55"/>
      <c r="H33" s="60"/>
      <c r="I33" s="60"/>
      <c r="J33" s="60"/>
      <c r="K33" s="60"/>
      <c r="L33" s="60"/>
      <c r="M33" s="60"/>
      <c r="N33" s="60"/>
      <c r="O33" s="60"/>
      <c r="P33" s="60"/>
      <c r="Q33" s="60"/>
      <c r="R33" s="60"/>
      <c r="S33" s="60"/>
      <c r="T33" s="60"/>
      <c r="U33" s="60"/>
      <c r="V33" s="60"/>
      <c r="W33" s="60"/>
      <c r="X33" s="60"/>
      <c r="Y33" s="60"/>
      <c r="Z33" s="60"/>
      <c r="AA33" s="61"/>
      <c r="AB33" s="2"/>
      <c r="AC33" s="54"/>
      <c r="AD33" s="55"/>
      <c r="AE33" s="55"/>
      <c r="AF33" s="55"/>
      <c r="AG33" s="55"/>
      <c r="AH33" s="55"/>
      <c r="AI33" s="55"/>
      <c r="AJ33" s="60"/>
      <c r="AK33" s="60"/>
      <c r="AL33" s="60"/>
      <c r="AM33" s="60"/>
      <c r="AN33" s="60"/>
      <c r="AO33" s="60"/>
      <c r="AP33" s="60"/>
      <c r="AQ33" s="60"/>
      <c r="AR33" s="60"/>
      <c r="AS33" s="60"/>
      <c r="AT33" s="60"/>
      <c r="AU33" s="60"/>
      <c r="AV33" s="60"/>
      <c r="AW33" s="60"/>
      <c r="AX33" s="60"/>
      <c r="AY33" s="60"/>
      <c r="AZ33" s="60"/>
      <c r="BA33" s="60"/>
      <c r="BB33" s="60"/>
      <c r="BC33" s="61"/>
      <c r="BE33" s="54"/>
      <c r="BF33" s="55"/>
      <c r="BG33" s="55"/>
      <c r="BH33" s="55"/>
      <c r="BI33" s="55"/>
      <c r="BJ33" s="55"/>
      <c r="BK33" s="55"/>
      <c r="BL33" s="60"/>
      <c r="BM33" s="60"/>
      <c r="BN33" s="60"/>
      <c r="BO33" s="60"/>
      <c r="BP33" s="60"/>
      <c r="BQ33" s="60"/>
      <c r="BR33" s="60"/>
      <c r="BS33" s="60"/>
      <c r="BT33" s="60"/>
      <c r="BU33" s="60"/>
      <c r="BV33" s="60"/>
      <c r="BW33" s="60"/>
      <c r="BX33" s="60"/>
      <c r="BY33" s="60"/>
      <c r="BZ33" s="60"/>
      <c r="CA33" s="60"/>
      <c r="CB33" s="60"/>
      <c r="CC33" s="60"/>
      <c r="CD33" s="60"/>
      <c r="CE33" s="61"/>
      <c r="CK33" s="13">
        <f>IF(CV76&lt;=3,1,0)</f>
        <v>0</v>
      </c>
      <c r="CL33" s="13">
        <f>IF(CV76&lt;=3,CV76,0)</f>
        <v>0</v>
      </c>
    </row>
    <row r="34" spans="1:90" ht="11.25" customHeight="1" x14ac:dyDescent="0.2">
      <c r="A34" s="43" t="s">
        <v>16</v>
      </c>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5"/>
      <c r="AC34" s="43" t="s">
        <v>17</v>
      </c>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5"/>
      <c r="BE34" s="43" t="s">
        <v>15</v>
      </c>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5"/>
      <c r="CK34" s="13">
        <f>IF(CV82&lt;=3,1,0)</f>
        <v>0</v>
      </c>
      <c r="CL34" s="13">
        <f>IF(CV82&lt;=3,CV82,0)</f>
        <v>0</v>
      </c>
    </row>
    <row r="35" spans="1:90" ht="11.25" customHeight="1" x14ac:dyDescent="0.2">
      <c r="A35" s="46"/>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5"/>
      <c r="AC35" s="46"/>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5"/>
      <c r="BE35" s="46"/>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5"/>
      <c r="CK35" s="13">
        <f>IF(CV88&lt;=3,1,0)</f>
        <v>0</v>
      </c>
      <c r="CL35" s="13">
        <f>IF(CV88&lt;=3,CV88,0)</f>
        <v>0</v>
      </c>
    </row>
    <row r="36" spans="1:90" ht="11.25" customHeight="1" x14ac:dyDescent="0.2">
      <c r="A36" s="46"/>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5"/>
      <c r="AC36" s="46"/>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5"/>
      <c r="BE36" s="46"/>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5"/>
      <c r="CK36" s="13">
        <f>IF(CV94&lt;=3,1,0)</f>
        <v>0</v>
      </c>
      <c r="CL36" s="13">
        <f>IF(CV94&lt;=3,CV94,0)</f>
        <v>0</v>
      </c>
    </row>
    <row r="37" spans="1:90" ht="11.25" customHeight="1" x14ac:dyDescent="0.2">
      <c r="A37" s="46"/>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5"/>
      <c r="AC37" s="46"/>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5"/>
      <c r="BE37" s="46"/>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5"/>
      <c r="CK37" s="13">
        <f>IF(CV100&lt;=3,1,0)</f>
        <v>0</v>
      </c>
      <c r="CL37" s="13">
        <f>IF(CV100&lt;=3,CV100,0)</f>
        <v>0</v>
      </c>
    </row>
    <row r="38" spans="1:90" ht="11.25" customHeight="1" x14ac:dyDescent="0.2">
      <c r="A38" s="46"/>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5"/>
      <c r="AC38" s="46"/>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5"/>
      <c r="BE38" s="46"/>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5"/>
      <c r="CK38" s="13">
        <f>IF(CV106&lt;=3,1,0)</f>
        <v>0</v>
      </c>
      <c r="CL38" s="13">
        <f>IF(CV106&lt;=3,CV106,0)</f>
        <v>0</v>
      </c>
    </row>
    <row r="39" spans="1:90" ht="11.25" customHeight="1" x14ac:dyDescent="0.2">
      <c r="A39" s="46"/>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5"/>
      <c r="AC39" s="46"/>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5"/>
      <c r="BE39" s="46"/>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5"/>
      <c r="CK39" s="13">
        <f>IF(CV112&lt;=3,1,0)</f>
        <v>0</v>
      </c>
      <c r="CL39" s="13">
        <f>IF(CV112&lt;=3,CV112,0)</f>
        <v>0</v>
      </c>
    </row>
    <row r="40" spans="1:90" ht="11.25" customHeight="1" x14ac:dyDescent="0.2">
      <c r="A40" s="46"/>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5"/>
      <c r="AC40" s="46"/>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5"/>
      <c r="BE40" s="46"/>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5"/>
    </row>
    <row r="41" spans="1:90" ht="11.25" customHeight="1" x14ac:dyDescent="0.2">
      <c r="A41" s="46"/>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5"/>
      <c r="AC41" s="46"/>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5"/>
      <c r="BE41" s="46"/>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5"/>
    </row>
    <row r="42" spans="1:90" ht="11.25" customHeight="1" x14ac:dyDescent="0.2">
      <c r="A42" s="46"/>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5"/>
      <c r="AC42" s="46"/>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5"/>
      <c r="BE42" s="46"/>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5"/>
    </row>
    <row r="43" spans="1:90" ht="11.25" customHeight="1" x14ac:dyDescent="0.2">
      <c r="A43" s="46"/>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5"/>
      <c r="AC43" s="46"/>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5"/>
      <c r="BE43" s="46"/>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5"/>
    </row>
    <row r="44" spans="1:90" ht="11.25" customHeight="1" x14ac:dyDescent="0.2">
      <c r="A44" s="46"/>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5"/>
      <c r="AC44" s="46"/>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5"/>
      <c r="BE44" s="46"/>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5"/>
    </row>
    <row r="45" spans="1:90" ht="11.25" customHeight="1" x14ac:dyDescent="0.2">
      <c r="A45" s="46"/>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5"/>
      <c r="AC45" s="46"/>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5"/>
      <c r="BE45" s="46"/>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5"/>
    </row>
    <row r="46" spans="1:90" ht="11.25" customHeight="1" x14ac:dyDescent="0.2">
      <c r="A46" s="46"/>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5"/>
      <c r="AC46" s="46"/>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5"/>
      <c r="BE46" s="46"/>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5"/>
    </row>
    <row r="47" spans="1:90" ht="11.25" customHeight="1" x14ac:dyDescent="0.2">
      <c r="A47" s="46"/>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5"/>
      <c r="AC47" s="46"/>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5"/>
      <c r="BE47" s="46"/>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5"/>
    </row>
    <row r="48" spans="1:90" ht="11.25" customHeight="1" x14ac:dyDescent="0.2">
      <c r="A48" s="46"/>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5"/>
      <c r="AC48" s="46"/>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5"/>
      <c r="BE48" s="46"/>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5"/>
    </row>
    <row r="49" spans="1:105" ht="11.25" customHeight="1" x14ac:dyDescent="0.2">
      <c r="A49" s="46"/>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5"/>
      <c r="AC49" s="46"/>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5"/>
      <c r="BE49" s="46"/>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5"/>
    </row>
    <row r="50" spans="1:105" ht="11.25" customHeight="1" x14ac:dyDescent="0.2">
      <c r="A50" s="47"/>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9"/>
      <c r="AC50" s="47"/>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9"/>
      <c r="BE50" s="47"/>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9"/>
    </row>
    <row r="51" spans="1:105" ht="11.25" customHeight="1" x14ac:dyDescent="0.2"/>
    <row r="52" spans="1:105" ht="11.25" customHeight="1" x14ac:dyDescent="0.2"/>
    <row r="53" spans="1:105" ht="11.25" customHeight="1" x14ac:dyDescent="0.2">
      <c r="A53" s="113" t="s">
        <v>29</v>
      </c>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row>
    <row r="54" spans="1:105" ht="11.25" customHeight="1" x14ac:dyDescent="0.2">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row>
    <row r="55" spans="1:105" ht="11.25" customHeight="1" x14ac:dyDescent="0.2">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row>
    <row r="56" spans="1:105" ht="11.25" customHeight="1" x14ac:dyDescent="0.2"/>
    <row r="57" spans="1:105" ht="11.25" customHeight="1" x14ac:dyDescent="0.2">
      <c r="CW57" s="1" t="b">
        <v>0</v>
      </c>
    </row>
    <row r="58" spans="1:105" ht="11.25" customHeight="1" x14ac:dyDescent="0.2">
      <c r="A58" s="42">
        <v>1</v>
      </c>
      <c r="B58" s="42"/>
      <c r="C58" s="42"/>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V58" s="41"/>
      <c r="AW58" s="41"/>
      <c r="AX58" s="62" t="str">
        <f>CX58</f>
        <v>quick</v>
      </c>
      <c r="AY58" s="62"/>
      <c r="AZ58" s="62"/>
      <c r="BA58" s="62"/>
      <c r="BB58" s="62"/>
      <c r="BC58" s="62"/>
      <c r="BD58" s="62"/>
      <c r="BE58" s="62"/>
      <c r="BG58" s="64"/>
      <c r="BH58" s="64"/>
      <c r="BI58" s="62" t="str">
        <f>CY58</f>
        <v>moderately fast</v>
      </c>
      <c r="BJ58" s="62"/>
      <c r="BK58" s="62"/>
      <c r="BL58" s="62"/>
      <c r="BM58" s="62"/>
      <c r="BN58" s="62"/>
      <c r="BO58" s="62"/>
      <c r="BP58" s="62"/>
      <c r="BR58" s="64"/>
      <c r="BS58" s="64"/>
      <c r="BT58" s="62" t="str">
        <f>CZ58</f>
        <v>slow</v>
      </c>
      <c r="BU58" s="62"/>
      <c r="BV58" s="62"/>
      <c r="BW58" s="62"/>
      <c r="BX58" s="62"/>
      <c r="BY58" s="62"/>
      <c r="BZ58" s="62"/>
      <c r="CA58" s="62"/>
      <c r="CC58" s="63" t="s">
        <v>11</v>
      </c>
      <c r="CD58" s="63"/>
      <c r="CE58" s="63"/>
      <c r="CV58" s="37">
        <v>4</v>
      </c>
      <c r="CW58" s="40" t="str">
        <f>IF(CV58=1,"Overall, I am "&amp;CX58&amp;" to act.",IF(CV58=2,"Overall, I am "&amp;CY58&amp;" to act.",IF(CV58=3,"Overall, I am "&amp;CZ58&amp;" to act.","Overall, I am "&amp;DA58&amp;" to act.")))</f>
        <v>Overall, I am …....................... to act.</v>
      </c>
      <c r="CX58" s="12" t="s">
        <v>4</v>
      </c>
      <c r="CY58" s="12" t="s">
        <v>5</v>
      </c>
      <c r="CZ58" s="12" t="s">
        <v>6</v>
      </c>
      <c r="DA58" s="1" t="s">
        <v>7</v>
      </c>
    </row>
    <row r="59" spans="1:105" ht="11.25" customHeight="1" x14ac:dyDescent="0.2">
      <c r="A59" s="42"/>
      <c r="B59" s="42"/>
      <c r="C59" s="42"/>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V59" s="41"/>
      <c r="AW59" s="41"/>
      <c r="AX59" s="62"/>
      <c r="AY59" s="62"/>
      <c r="AZ59" s="62"/>
      <c r="BA59" s="62"/>
      <c r="BB59" s="62"/>
      <c r="BC59" s="62"/>
      <c r="BD59" s="62"/>
      <c r="BE59" s="62"/>
      <c r="BG59" s="64"/>
      <c r="BH59" s="64"/>
      <c r="BI59" s="62"/>
      <c r="BJ59" s="62"/>
      <c r="BK59" s="62"/>
      <c r="BL59" s="62"/>
      <c r="BM59" s="62"/>
      <c r="BN59" s="62"/>
      <c r="BO59" s="62"/>
      <c r="BP59" s="62"/>
      <c r="BR59" s="64"/>
      <c r="BS59" s="64"/>
      <c r="BT59" s="62"/>
      <c r="BU59" s="62"/>
      <c r="BV59" s="62"/>
      <c r="BW59" s="62"/>
      <c r="BX59" s="62"/>
      <c r="BY59" s="62"/>
      <c r="BZ59" s="62"/>
      <c r="CA59" s="62"/>
      <c r="CC59" s="63"/>
      <c r="CD59" s="63"/>
      <c r="CE59" s="63"/>
      <c r="CW59" s="40"/>
    </row>
    <row r="60" spans="1:105" ht="11.25" customHeight="1" x14ac:dyDescent="0.2">
      <c r="A60" s="42"/>
      <c r="B60" s="42"/>
      <c r="C60" s="42"/>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V60" s="41"/>
      <c r="AW60" s="41"/>
      <c r="AX60" s="62"/>
      <c r="AY60" s="62"/>
      <c r="AZ60" s="62"/>
      <c r="BA60" s="62"/>
      <c r="BB60" s="62"/>
      <c r="BC60" s="62"/>
      <c r="BD60" s="62"/>
      <c r="BE60" s="62"/>
      <c r="BG60" s="64"/>
      <c r="BH60" s="64"/>
      <c r="BI60" s="62"/>
      <c r="BJ60" s="62"/>
      <c r="BK60" s="62"/>
      <c r="BL60" s="62"/>
      <c r="BM60" s="62"/>
      <c r="BN60" s="62"/>
      <c r="BO60" s="62"/>
      <c r="BP60" s="62"/>
      <c r="BR60" s="64"/>
      <c r="BS60" s="64"/>
      <c r="BT60" s="62"/>
      <c r="BU60" s="62"/>
      <c r="BV60" s="62"/>
      <c r="BW60" s="62"/>
      <c r="BX60" s="62"/>
      <c r="BY60" s="62"/>
      <c r="BZ60" s="62"/>
      <c r="CA60" s="62"/>
      <c r="CC60" s="63"/>
      <c r="CD60" s="63"/>
      <c r="CE60" s="63"/>
      <c r="CW60" s="40"/>
    </row>
    <row r="61" spans="1:105" ht="11.25" customHeight="1" x14ac:dyDescent="0.2">
      <c r="A61" s="42"/>
      <c r="B61" s="42"/>
      <c r="C61" s="42"/>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V61" s="41"/>
      <c r="AW61" s="41"/>
      <c r="AX61" s="62"/>
      <c r="AY61" s="62"/>
      <c r="AZ61" s="62"/>
      <c r="BA61" s="62"/>
      <c r="BB61" s="62"/>
      <c r="BC61" s="62"/>
      <c r="BD61" s="62"/>
      <c r="BE61" s="62"/>
      <c r="BG61" s="64"/>
      <c r="BH61" s="64"/>
      <c r="BI61" s="62"/>
      <c r="BJ61" s="62"/>
      <c r="BK61" s="62"/>
      <c r="BL61" s="62"/>
      <c r="BM61" s="62"/>
      <c r="BN61" s="62"/>
      <c r="BO61" s="62"/>
      <c r="BP61" s="62"/>
      <c r="BR61" s="64"/>
      <c r="BS61" s="64"/>
      <c r="BT61" s="62"/>
      <c r="BU61" s="62"/>
      <c r="BV61" s="62"/>
      <c r="BW61" s="62"/>
      <c r="BX61" s="62"/>
      <c r="BY61" s="62"/>
      <c r="BZ61" s="62"/>
      <c r="CA61" s="62"/>
      <c r="CC61" s="63"/>
      <c r="CD61" s="63"/>
      <c r="CE61" s="63"/>
      <c r="CW61" s="40"/>
    </row>
    <row r="62" spans="1:105" ht="11.25" customHeight="1" x14ac:dyDescent="0.2">
      <c r="A62" s="42"/>
      <c r="B62" s="42"/>
      <c r="C62" s="42"/>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V62" s="41"/>
      <c r="AW62" s="41"/>
      <c r="AX62" s="62"/>
      <c r="AY62" s="62"/>
      <c r="AZ62" s="62"/>
      <c r="BA62" s="62"/>
      <c r="BB62" s="62"/>
      <c r="BC62" s="62"/>
      <c r="BD62" s="62"/>
      <c r="BE62" s="62"/>
      <c r="BG62" s="64"/>
      <c r="BH62" s="64"/>
      <c r="BI62" s="62"/>
      <c r="BJ62" s="62"/>
      <c r="BK62" s="62"/>
      <c r="BL62" s="62"/>
      <c r="BM62" s="62"/>
      <c r="BN62" s="62"/>
      <c r="BO62" s="62"/>
      <c r="BP62" s="62"/>
      <c r="BR62" s="64"/>
      <c r="BS62" s="64"/>
      <c r="BT62" s="62"/>
      <c r="BU62" s="62"/>
      <c r="BV62" s="62"/>
      <c r="BW62" s="62"/>
      <c r="BX62" s="62"/>
      <c r="BY62" s="62"/>
      <c r="BZ62" s="62"/>
      <c r="CA62" s="62"/>
      <c r="CC62" s="63"/>
      <c r="CD62" s="63"/>
      <c r="CE62" s="63"/>
      <c r="CW62" s="40"/>
    </row>
    <row r="63" spans="1:105" ht="11.25" customHeight="1" x14ac:dyDescent="0.2"/>
    <row r="64" spans="1:105" ht="11.25" customHeight="1" x14ac:dyDescent="0.2">
      <c r="A64" s="42">
        <v>2</v>
      </c>
      <c r="B64" s="42"/>
      <c r="C64" s="42"/>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V64" s="41"/>
      <c r="AW64" s="41"/>
      <c r="AX64" s="62" t="str">
        <f>CX64</f>
        <v>about the same</v>
      </c>
      <c r="AY64" s="62"/>
      <c r="AZ64" s="62"/>
      <c r="BA64" s="62"/>
      <c r="BB64" s="62"/>
      <c r="BC64" s="62"/>
      <c r="BD64" s="62"/>
      <c r="BE64" s="62"/>
      <c r="BG64" s="41"/>
      <c r="BH64" s="41"/>
      <c r="BI64" s="62" t="str">
        <f>CY64</f>
        <v>greater</v>
      </c>
      <c r="BJ64" s="62"/>
      <c r="BK64" s="62"/>
      <c r="BL64" s="62"/>
      <c r="BM64" s="62"/>
      <c r="BN64" s="62"/>
      <c r="BO64" s="62"/>
      <c r="BP64" s="62"/>
      <c r="BR64" s="41"/>
      <c r="BS64" s="41"/>
      <c r="BT64" s="62" t="str">
        <f>CZ64</f>
        <v>a much greater</v>
      </c>
      <c r="BU64" s="62"/>
      <c r="BV64" s="62"/>
      <c r="BW64" s="62"/>
      <c r="BX64" s="62"/>
      <c r="BY64" s="62"/>
      <c r="BZ64" s="62"/>
      <c r="CA64" s="62"/>
      <c r="CC64" s="63" t="s">
        <v>11</v>
      </c>
      <c r="CD64" s="63"/>
      <c r="CE64" s="63"/>
      <c r="CV64" s="37">
        <v>4</v>
      </c>
      <c r="CW64" s="40" t="str">
        <f>IF(CV64=1,"I spend "&amp;CX64&amp;" amount of time making important decisions as I do making less important ones.",IF(CV64=2,"I spend "&amp;CY64&amp;" amount of time making important decisions as I do making less important ones.",IF(CV64=3,"I spend "&amp;CZ64&amp;" amount of time making important decisions as I do making less important ones.","I spend "&amp;DA64&amp;" amount of time making important decisions as I do making less important ones.")))</f>
        <v>I spend …....................... amount of time making important decisions as I do making less important ones.</v>
      </c>
      <c r="CX64" s="12" t="s">
        <v>8</v>
      </c>
      <c r="CY64" s="12" t="s">
        <v>9</v>
      </c>
      <c r="CZ64" s="12" t="s">
        <v>10</v>
      </c>
      <c r="DA64" s="1" t="s">
        <v>7</v>
      </c>
    </row>
    <row r="65" spans="1:105" ht="11.25" customHeight="1" x14ac:dyDescent="0.2">
      <c r="A65" s="42"/>
      <c r="B65" s="42"/>
      <c r="C65" s="42"/>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V65" s="41"/>
      <c r="AW65" s="41"/>
      <c r="AX65" s="62"/>
      <c r="AY65" s="62"/>
      <c r="AZ65" s="62"/>
      <c r="BA65" s="62"/>
      <c r="BB65" s="62"/>
      <c r="BC65" s="62"/>
      <c r="BD65" s="62"/>
      <c r="BE65" s="62"/>
      <c r="BG65" s="41"/>
      <c r="BH65" s="41"/>
      <c r="BI65" s="62"/>
      <c r="BJ65" s="62"/>
      <c r="BK65" s="62"/>
      <c r="BL65" s="62"/>
      <c r="BM65" s="62"/>
      <c r="BN65" s="62"/>
      <c r="BO65" s="62"/>
      <c r="BP65" s="62"/>
      <c r="BR65" s="41"/>
      <c r="BS65" s="41"/>
      <c r="BT65" s="62"/>
      <c r="BU65" s="62"/>
      <c r="BV65" s="62"/>
      <c r="BW65" s="62"/>
      <c r="BX65" s="62"/>
      <c r="BY65" s="62"/>
      <c r="BZ65" s="62"/>
      <c r="CA65" s="62"/>
      <c r="CC65" s="63"/>
      <c r="CD65" s="63"/>
      <c r="CE65" s="63"/>
      <c r="CW65" s="40"/>
    </row>
    <row r="66" spans="1:105" ht="11.25" customHeight="1" x14ac:dyDescent="0.2">
      <c r="A66" s="42"/>
      <c r="B66" s="42"/>
      <c r="C66" s="42"/>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V66" s="41"/>
      <c r="AW66" s="41"/>
      <c r="AX66" s="62"/>
      <c r="AY66" s="62"/>
      <c r="AZ66" s="62"/>
      <c r="BA66" s="62"/>
      <c r="BB66" s="62"/>
      <c r="BC66" s="62"/>
      <c r="BD66" s="62"/>
      <c r="BE66" s="62"/>
      <c r="BG66" s="41"/>
      <c r="BH66" s="41"/>
      <c r="BI66" s="62"/>
      <c r="BJ66" s="62"/>
      <c r="BK66" s="62"/>
      <c r="BL66" s="62"/>
      <c r="BM66" s="62"/>
      <c r="BN66" s="62"/>
      <c r="BO66" s="62"/>
      <c r="BP66" s="62"/>
      <c r="BR66" s="41"/>
      <c r="BS66" s="41"/>
      <c r="BT66" s="62"/>
      <c r="BU66" s="62"/>
      <c r="BV66" s="62"/>
      <c r="BW66" s="62"/>
      <c r="BX66" s="62"/>
      <c r="BY66" s="62"/>
      <c r="BZ66" s="62"/>
      <c r="CA66" s="62"/>
      <c r="CC66" s="63"/>
      <c r="CD66" s="63"/>
      <c r="CE66" s="63"/>
      <c r="CW66" s="40"/>
    </row>
    <row r="67" spans="1:105" ht="11.25" customHeight="1" x14ac:dyDescent="0.2">
      <c r="A67" s="42"/>
      <c r="B67" s="42"/>
      <c r="C67" s="42"/>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V67" s="41"/>
      <c r="AW67" s="41"/>
      <c r="AX67" s="62"/>
      <c r="AY67" s="62"/>
      <c r="AZ67" s="62"/>
      <c r="BA67" s="62"/>
      <c r="BB67" s="62"/>
      <c r="BC67" s="62"/>
      <c r="BD67" s="62"/>
      <c r="BE67" s="62"/>
      <c r="BG67" s="41"/>
      <c r="BH67" s="41"/>
      <c r="BI67" s="62"/>
      <c r="BJ67" s="62"/>
      <c r="BK67" s="62"/>
      <c r="BL67" s="62"/>
      <c r="BM67" s="62"/>
      <c r="BN67" s="62"/>
      <c r="BO67" s="62"/>
      <c r="BP67" s="62"/>
      <c r="BR67" s="41"/>
      <c r="BS67" s="41"/>
      <c r="BT67" s="62"/>
      <c r="BU67" s="62"/>
      <c r="BV67" s="62"/>
      <c r="BW67" s="62"/>
      <c r="BX67" s="62"/>
      <c r="BY67" s="62"/>
      <c r="BZ67" s="62"/>
      <c r="CA67" s="62"/>
      <c r="CC67" s="63"/>
      <c r="CD67" s="63"/>
      <c r="CE67" s="63"/>
      <c r="CW67" s="40"/>
    </row>
    <row r="68" spans="1:105" ht="11.25" customHeight="1" x14ac:dyDescent="0.2">
      <c r="A68" s="42"/>
      <c r="B68" s="42"/>
      <c r="C68" s="42"/>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V68" s="41"/>
      <c r="AW68" s="41"/>
      <c r="AX68" s="62"/>
      <c r="AY68" s="62"/>
      <c r="AZ68" s="62"/>
      <c r="BA68" s="62"/>
      <c r="BB68" s="62"/>
      <c r="BC68" s="62"/>
      <c r="BD68" s="62"/>
      <c r="BE68" s="62"/>
      <c r="BG68" s="41"/>
      <c r="BH68" s="41"/>
      <c r="BI68" s="62"/>
      <c r="BJ68" s="62"/>
      <c r="BK68" s="62"/>
      <c r="BL68" s="62"/>
      <c r="BM68" s="62"/>
      <c r="BN68" s="62"/>
      <c r="BO68" s="62"/>
      <c r="BP68" s="62"/>
      <c r="BR68" s="41"/>
      <c r="BS68" s="41"/>
      <c r="BT68" s="62"/>
      <c r="BU68" s="62"/>
      <c r="BV68" s="62"/>
      <c r="BW68" s="62"/>
      <c r="BX68" s="62"/>
      <c r="BY68" s="62"/>
      <c r="BZ68" s="62"/>
      <c r="CA68" s="62"/>
      <c r="CC68" s="63"/>
      <c r="CD68" s="63"/>
      <c r="CE68" s="63"/>
      <c r="CW68" s="40"/>
    </row>
    <row r="69" spans="1:105" ht="11.25" customHeight="1" x14ac:dyDescent="0.2"/>
    <row r="70" spans="1:105" ht="11.25" customHeight="1" x14ac:dyDescent="0.2">
      <c r="A70" s="42">
        <v>3</v>
      </c>
      <c r="B70" s="42"/>
      <c r="C70" s="42"/>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V70" s="41"/>
      <c r="AW70" s="41"/>
      <c r="AX70" s="62" t="str">
        <f>CX70</f>
        <v>usually</v>
      </c>
      <c r="AY70" s="62"/>
      <c r="AZ70" s="62"/>
      <c r="BA70" s="62"/>
      <c r="BB70" s="62"/>
      <c r="BC70" s="62"/>
      <c r="BD70" s="62"/>
      <c r="BE70" s="62"/>
      <c r="BG70" s="41"/>
      <c r="BH70" s="41"/>
      <c r="BI70" s="62" t="str">
        <f>CY70</f>
        <v>ocasionally</v>
      </c>
      <c r="BJ70" s="62"/>
      <c r="BK70" s="62"/>
      <c r="BL70" s="62"/>
      <c r="BM70" s="62"/>
      <c r="BN70" s="62"/>
      <c r="BO70" s="62"/>
      <c r="BP70" s="62"/>
      <c r="BR70" s="41"/>
      <c r="BS70" s="41"/>
      <c r="BT70" s="62" t="str">
        <f>CZ70</f>
        <v>rarely</v>
      </c>
      <c r="BU70" s="62"/>
      <c r="BV70" s="62"/>
      <c r="BW70" s="62"/>
      <c r="BX70" s="62"/>
      <c r="BY70" s="62"/>
      <c r="BZ70" s="62"/>
      <c r="CA70" s="62"/>
      <c r="CC70" s="63" t="s">
        <v>11</v>
      </c>
      <c r="CD70" s="63"/>
      <c r="CE70" s="63"/>
      <c r="CV70" s="37">
        <v>4</v>
      </c>
      <c r="CW70" s="40" t="str">
        <f>IF(CV70=1,"When making decisions, I "&amp;CX70&amp;" go with my first thought.",IF(CV70=2,"When making decisions, I "&amp;CY70&amp;" go with my first thought.",IF(CV70=3,"When making decisions, I "&amp;CZ70&amp;" go with my first thought.","When making decisions, I "&amp;DA70&amp;" go with my first thought.")))</f>
        <v>When making decisions, I …....................... go with my first thought.</v>
      </c>
      <c r="CX70" s="12" t="s">
        <v>12</v>
      </c>
      <c r="CY70" s="12" t="s">
        <v>13</v>
      </c>
      <c r="CZ70" s="12" t="s">
        <v>14</v>
      </c>
      <c r="DA70" s="1" t="s">
        <v>7</v>
      </c>
    </row>
    <row r="71" spans="1:105" ht="11.25" customHeight="1" x14ac:dyDescent="0.2">
      <c r="A71" s="42"/>
      <c r="B71" s="42"/>
      <c r="C71" s="42"/>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V71" s="41"/>
      <c r="AW71" s="41"/>
      <c r="AX71" s="62"/>
      <c r="AY71" s="62"/>
      <c r="AZ71" s="62"/>
      <c r="BA71" s="62"/>
      <c r="BB71" s="62"/>
      <c r="BC71" s="62"/>
      <c r="BD71" s="62"/>
      <c r="BE71" s="62"/>
      <c r="BG71" s="41"/>
      <c r="BH71" s="41"/>
      <c r="BI71" s="62"/>
      <c r="BJ71" s="62"/>
      <c r="BK71" s="62"/>
      <c r="BL71" s="62"/>
      <c r="BM71" s="62"/>
      <c r="BN71" s="62"/>
      <c r="BO71" s="62"/>
      <c r="BP71" s="62"/>
      <c r="BR71" s="41"/>
      <c r="BS71" s="41"/>
      <c r="BT71" s="62"/>
      <c r="BU71" s="62"/>
      <c r="BV71" s="62"/>
      <c r="BW71" s="62"/>
      <c r="BX71" s="62"/>
      <c r="BY71" s="62"/>
      <c r="BZ71" s="62"/>
      <c r="CA71" s="62"/>
      <c r="CC71" s="63"/>
      <c r="CD71" s="63"/>
      <c r="CE71" s="63"/>
      <c r="CW71" s="40"/>
    </row>
    <row r="72" spans="1:105" ht="11.25" customHeight="1" x14ac:dyDescent="0.2">
      <c r="A72" s="42"/>
      <c r="B72" s="42"/>
      <c r="C72" s="42"/>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V72" s="41"/>
      <c r="AW72" s="41"/>
      <c r="AX72" s="62"/>
      <c r="AY72" s="62"/>
      <c r="AZ72" s="62"/>
      <c r="BA72" s="62"/>
      <c r="BB72" s="62"/>
      <c r="BC72" s="62"/>
      <c r="BD72" s="62"/>
      <c r="BE72" s="62"/>
      <c r="BG72" s="41"/>
      <c r="BH72" s="41"/>
      <c r="BI72" s="62"/>
      <c r="BJ72" s="62"/>
      <c r="BK72" s="62"/>
      <c r="BL72" s="62"/>
      <c r="BM72" s="62"/>
      <c r="BN72" s="62"/>
      <c r="BO72" s="62"/>
      <c r="BP72" s="62"/>
      <c r="BR72" s="41"/>
      <c r="BS72" s="41"/>
      <c r="BT72" s="62"/>
      <c r="BU72" s="62"/>
      <c r="BV72" s="62"/>
      <c r="BW72" s="62"/>
      <c r="BX72" s="62"/>
      <c r="BY72" s="62"/>
      <c r="BZ72" s="62"/>
      <c r="CA72" s="62"/>
      <c r="CC72" s="63"/>
      <c r="CD72" s="63"/>
      <c r="CE72" s="63"/>
      <c r="CW72" s="40"/>
    </row>
    <row r="73" spans="1:105" ht="11.25" customHeight="1" x14ac:dyDescent="0.2">
      <c r="A73" s="42"/>
      <c r="B73" s="42"/>
      <c r="C73" s="42"/>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V73" s="41"/>
      <c r="AW73" s="41"/>
      <c r="AX73" s="62"/>
      <c r="AY73" s="62"/>
      <c r="AZ73" s="62"/>
      <c r="BA73" s="62"/>
      <c r="BB73" s="62"/>
      <c r="BC73" s="62"/>
      <c r="BD73" s="62"/>
      <c r="BE73" s="62"/>
      <c r="BG73" s="41"/>
      <c r="BH73" s="41"/>
      <c r="BI73" s="62"/>
      <c r="BJ73" s="62"/>
      <c r="BK73" s="62"/>
      <c r="BL73" s="62"/>
      <c r="BM73" s="62"/>
      <c r="BN73" s="62"/>
      <c r="BO73" s="62"/>
      <c r="BP73" s="62"/>
      <c r="BR73" s="41"/>
      <c r="BS73" s="41"/>
      <c r="BT73" s="62"/>
      <c r="BU73" s="62"/>
      <c r="BV73" s="62"/>
      <c r="BW73" s="62"/>
      <c r="BX73" s="62"/>
      <c r="BY73" s="62"/>
      <c r="BZ73" s="62"/>
      <c r="CA73" s="62"/>
      <c r="CC73" s="63"/>
      <c r="CD73" s="63"/>
      <c r="CE73" s="63"/>
      <c r="CW73" s="40"/>
    </row>
    <row r="74" spans="1:105" ht="11.25" customHeight="1" x14ac:dyDescent="0.2">
      <c r="A74" s="42"/>
      <c r="B74" s="42"/>
      <c r="C74" s="42"/>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V74" s="41"/>
      <c r="AW74" s="41"/>
      <c r="AX74" s="62"/>
      <c r="AY74" s="62"/>
      <c r="AZ74" s="62"/>
      <c r="BA74" s="62"/>
      <c r="BB74" s="62"/>
      <c r="BC74" s="62"/>
      <c r="BD74" s="62"/>
      <c r="BE74" s="62"/>
      <c r="BG74" s="41"/>
      <c r="BH74" s="41"/>
      <c r="BI74" s="62"/>
      <c r="BJ74" s="62"/>
      <c r="BK74" s="62"/>
      <c r="BL74" s="62"/>
      <c r="BM74" s="62"/>
      <c r="BN74" s="62"/>
      <c r="BO74" s="62"/>
      <c r="BP74" s="62"/>
      <c r="BR74" s="41"/>
      <c r="BS74" s="41"/>
      <c r="BT74" s="62"/>
      <c r="BU74" s="62"/>
      <c r="BV74" s="62"/>
      <c r="BW74" s="62"/>
      <c r="BX74" s="62"/>
      <c r="BY74" s="62"/>
      <c r="BZ74" s="62"/>
      <c r="CA74" s="62"/>
      <c r="CC74" s="63"/>
      <c r="CD74" s="63"/>
      <c r="CE74" s="63"/>
      <c r="CW74" s="40"/>
    </row>
    <row r="75" spans="1:105" ht="11.25" customHeight="1" x14ac:dyDescent="0.2"/>
    <row r="76" spans="1:105" ht="11.25" customHeight="1" x14ac:dyDescent="0.2">
      <c r="A76" s="42">
        <v>4</v>
      </c>
      <c r="B76" s="42"/>
      <c r="C76" s="42"/>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V76" s="41"/>
      <c r="AW76" s="41"/>
      <c r="AX76" s="62" t="str">
        <f>CX76</f>
        <v>rarely</v>
      </c>
      <c r="AY76" s="62"/>
      <c r="AZ76" s="62"/>
      <c r="BA76" s="62"/>
      <c r="BB76" s="62"/>
      <c r="BC76" s="62"/>
      <c r="BD76" s="62"/>
      <c r="BE76" s="62"/>
      <c r="BG76" s="41"/>
      <c r="BH76" s="41"/>
      <c r="BI76" s="62" t="str">
        <f>CY76</f>
        <v>ocasionally</v>
      </c>
      <c r="BJ76" s="62"/>
      <c r="BK76" s="62"/>
      <c r="BL76" s="62"/>
      <c r="BM76" s="62"/>
      <c r="BN76" s="62"/>
      <c r="BO76" s="62"/>
      <c r="BP76" s="62"/>
      <c r="BR76" s="41"/>
      <c r="BS76" s="41"/>
      <c r="BT76" s="62" t="str">
        <f>CZ76</f>
        <v>often</v>
      </c>
      <c r="BU76" s="62"/>
      <c r="BV76" s="62"/>
      <c r="BW76" s="62"/>
      <c r="BX76" s="62"/>
      <c r="BY76" s="62"/>
      <c r="BZ76" s="62"/>
      <c r="CA76" s="62"/>
      <c r="CC76" s="63" t="s">
        <v>11</v>
      </c>
      <c r="CD76" s="63"/>
      <c r="CE76" s="63"/>
      <c r="CV76" s="37">
        <v>4</v>
      </c>
      <c r="CW76" s="40" t="str">
        <f>IF(CV76=1,"When making decisions, I am "&amp;CX76&amp;" concerned about making errors.",IF(CV76=2,"When making decisions, I am "&amp;CY76&amp;" concerned about making errors.",IF(CV76=3,"When making decisions, I am "&amp;CZ76&amp;" concerned about making errors.","When making decisions, I am "&amp;DA76&amp;" concerned about making errors.")))</f>
        <v>When making decisions, I am …....................... concerned about making errors.</v>
      </c>
      <c r="CX76" s="15" t="s">
        <v>14</v>
      </c>
      <c r="CY76" s="15" t="s">
        <v>13</v>
      </c>
      <c r="CZ76" s="15" t="s">
        <v>18</v>
      </c>
      <c r="DA76" s="13" t="s">
        <v>7</v>
      </c>
    </row>
    <row r="77" spans="1:105" ht="11.25" customHeight="1" x14ac:dyDescent="0.2">
      <c r="A77" s="42"/>
      <c r="B77" s="42"/>
      <c r="C77" s="42"/>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V77" s="41"/>
      <c r="AW77" s="41"/>
      <c r="AX77" s="62"/>
      <c r="AY77" s="62"/>
      <c r="AZ77" s="62"/>
      <c r="BA77" s="62"/>
      <c r="BB77" s="62"/>
      <c r="BC77" s="62"/>
      <c r="BD77" s="62"/>
      <c r="BE77" s="62"/>
      <c r="BG77" s="41"/>
      <c r="BH77" s="41"/>
      <c r="BI77" s="62"/>
      <c r="BJ77" s="62"/>
      <c r="BK77" s="62"/>
      <c r="BL77" s="62"/>
      <c r="BM77" s="62"/>
      <c r="BN77" s="62"/>
      <c r="BO77" s="62"/>
      <c r="BP77" s="62"/>
      <c r="BR77" s="41"/>
      <c r="BS77" s="41"/>
      <c r="BT77" s="62"/>
      <c r="BU77" s="62"/>
      <c r="BV77" s="62"/>
      <c r="BW77" s="62"/>
      <c r="BX77" s="62"/>
      <c r="BY77" s="62"/>
      <c r="BZ77" s="62"/>
      <c r="CA77" s="62"/>
      <c r="CC77" s="63"/>
      <c r="CD77" s="63"/>
      <c r="CE77" s="63"/>
      <c r="CW77" s="40"/>
    </row>
    <row r="78" spans="1:105" ht="11.25" customHeight="1" x14ac:dyDescent="0.2">
      <c r="A78" s="42"/>
      <c r="B78" s="42"/>
      <c r="C78" s="42"/>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V78" s="41"/>
      <c r="AW78" s="41"/>
      <c r="AX78" s="62"/>
      <c r="AY78" s="62"/>
      <c r="AZ78" s="62"/>
      <c r="BA78" s="62"/>
      <c r="BB78" s="62"/>
      <c r="BC78" s="62"/>
      <c r="BD78" s="62"/>
      <c r="BE78" s="62"/>
      <c r="BG78" s="41"/>
      <c r="BH78" s="41"/>
      <c r="BI78" s="62"/>
      <c r="BJ78" s="62"/>
      <c r="BK78" s="62"/>
      <c r="BL78" s="62"/>
      <c r="BM78" s="62"/>
      <c r="BN78" s="62"/>
      <c r="BO78" s="62"/>
      <c r="BP78" s="62"/>
      <c r="BR78" s="41"/>
      <c r="BS78" s="41"/>
      <c r="BT78" s="62"/>
      <c r="BU78" s="62"/>
      <c r="BV78" s="62"/>
      <c r="BW78" s="62"/>
      <c r="BX78" s="62"/>
      <c r="BY78" s="62"/>
      <c r="BZ78" s="62"/>
      <c r="CA78" s="62"/>
      <c r="CC78" s="63"/>
      <c r="CD78" s="63"/>
      <c r="CE78" s="63"/>
      <c r="CW78" s="40"/>
    </row>
    <row r="79" spans="1:105" ht="11.25" customHeight="1" x14ac:dyDescent="0.2">
      <c r="A79" s="42"/>
      <c r="B79" s="42"/>
      <c r="C79" s="42"/>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V79" s="41"/>
      <c r="AW79" s="41"/>
      <c r="AX79" s="62"/>
      <c r="AY79" s="62"/>
      <c r="AZ79" s="62"/>
      <c r="BA79" s="62"/>
      <c r="BB79" s="62"/>
      <c r="BC79" s="62"/>
      <c r="BD79" s="62"/>
      <c r="BE79" s="62"/>
      <c r="BG79" s="41"/>
      <c r="BH79" s="41"/>
      <c r="BI79" s="62"/>
      <c r="BJ79" s="62"/>
      <c r="BK79" s="62"/>
      <c r="BL79" s="62"/>
      <c r="BM79" s="62"/>
      <c r="BN79" s="62"/>
      <c r="BO79" s="62"/>
      <c r="BP79" s="62"/>
      <c r="BR79" s="41"/>
      <c r="BS79" s="41"/>
      <c r="BT79" s="62"/>
      <c r="BU79" s="62"/>
      <c r="BV79" s="62"/>
      <c r="BW79" s="62"/>
      <c r="BX79" s="62"/>
      <c r="BY79" s="62"/>
      <c r="BZ79" s="62"/>
      <c r="CA79" s="62"/>
      <c r="CC79" s="63"/>
      <c r="CD79" s="63"/>
      <c r="CE79" s="63"/>
      <c r="CW79" s="40"/>
    </row>
    <row r="80" spans="1:105" ht="11.25" customHeight="1" x14ac:dyDescent="0.2">
      <c r="A80" s="42"/>
      <c r="B80" s="42"/>
      <c r="C80" s="42"/>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V80" s="41"/>
      <c r="AW80" s="41"/>
      <c r="AX80" s="62"/>
      <c r="AY80" s="62"/>
      <c r="AZ80" s="62"/>
      <c r="BA80" s="62"/>
      <c r="BB80" s="62"/>
      <c r="BC80" s="62"/>
      <c r="BD80" s="62"/>
      <c r="BE80" s="62"/>
      <c r="BG80" s="41"/>
      <c r="BH80" s="41"/>
      <c r="BI80" s="62"/>
      <c r="BJ80" s="62"/>
      <c r="BK80" s="62"/>
      <c r="BL80" s="62"/>
      <c r="BM80" s="62"/>
      <c r="BN80" s="62"/>
      <c r="BO80" s="62"/>
      <c r="BP80" s="62"/>
      <c r="BR80" s="41"/>
      <c r="BS80" s="41"/>
      <c r="BT80" s="62"/>
      <c r="BU80" s="62"/>
      <c r="BV80" s="62"/>
      <c r="BW80" s="62"/>
      <c r="BX80" s="62"/>
      <c r="BY80" s="62"/>
      <c r="BZ80" s="62"/>
      <c r="CA80" s="62"/>
      <c r="CC80" s="63"/>
      <c r="CD80" s="63"/>
      <c r="CE80" s="63"/>
      <c r="CW80" s="40"/>
    </row>
    <row r="81" spans="1:105" ht="11.25" customHeight="1" x14ac:dyDescent="0.2"/>
    <row r="82" spans="1:105" ht="11.25" customHeight="1" x14ac:dyDescent="0.2">
      <c r="A82" s="42">
        <v>5</v>
      </c>
      <c r="B82" s="42"/>
      <c r="C82" s="42"/>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V82" s="41"/>
      <c r="AW82" s="41"/>
      <c r="AX82" s="62" t="str">
        <f>CX82</f>
        <v>rarely</v>
      </c>
      <c r="AY82" s="62"/>
      <c r="AZ82" s="62"/>
      <c r="BA82" s="62"/>
      <c r="BB82" s="62"/>
      <c r="BC82" s="62"/>
      <c r="BD82" s="62"/>
      <c r="BE82" s="62"/>
      <c r="BG82" s="41"/>
      <c r="BH82" s="41"/>
      <c r="BI82" s="62" t="str">
        <f>CY82</f>
        <v>ocasionally</v>
      </c>
      <c r="BJ82" s="62"/>
      <c r="BK82" s="62"/>
      <c r="BL82" s="62"/>
      <c r="BM82" s="62"/>
      <c r="BN82" s="62"/>
      <c r="BO82" s="62"/>
      <c r="BP82" s="62"/>
      <c r="BR82" s="41"/>
      <c r="BS82" s="41"/>
      <c r="BT82" s="62" t="str">
        <f>CZ82</f>
        <v>usually</v>
      </c>
      <c r="BU82" s="62"/>
      <c r="BV82" s="62"/>
      <c r="BW82" s="62"/>
      <c r="BX82" s="62"/>
      <c r="BY82" s="62"/>
      <c r="BZ82" s="62"/>
      <c r="CA82" s="62"/>
      <c r="CC82" s="63" t="s">
        <v>11</v>
      </c>
      <c r="CD82" s="63"/>
      <c r="CE82" s="63"/>
      <c r="CV82" s="37">
        <v>4</v>
      </c>
      <c r="CW82" s="40" t="str">
        <f>IF(CV82=1,"When making decisions, I "&amp;CX82&amp;" recheck my work more than once.",IF(CV82=2,"When making decisions, I "&amp;CY82&amp;" recheck my work more than once.",IF(CV82=3,"When making decisions, I "&amp;CZ82&amp;" recheck my work more than once.","When making decisions, I "&amp;DA82&amp;" recheck my work more than once.")))</f>
        <v>When making decisions, I …....................... recheck my work more than once.</v>
      </c>
      <c r="CX82" s="15" t="s">
        <v>14</v>
      </c>
      <c r="CY82" s="15" t="s">
        <v>13</v>
      </c>
      <c r="CZ82" s="15" t="s">
        <v>12</v>
      </c>
      <c r="DA82" s="13" t="s">
        <v>7</v>
      </c>
    </row>
    <row r="83" spans="1:105" ht="11.25" customHeight="1" x14ac:dyDescent="0.2">
      <c r="A83" s="42"/>
      <c r="B83" s="42"/>
      <c r="C83" s="42"/>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V83" s="41"/>
      <c r="AW83" s="41"/>
      <c r="AX83" s="62"/>
      <c r="AY83" s="62"/>
      <c r="AZ83" s="62"/>
      <c r="BA83" s="62"/>
      <c r="BB83" s="62"/>
      <c r="BC83" s="62"/>
      <c r="BD83" s="62"/>
      <c r="BE83" s="62"/>
      <c r="BG83" s="41"/>
      <c r="BH83" s="41"/>
      <c r="BI83" s="62"/>
      <c r="BJ83" s="62"/>
      <c r="BK83" s="62"/>
      <c r="BL83" s="62"/>
      <c r="BM83" s="62"/>
      <c r="BN83" s="62"/>
      <c r="BO83" s="62"/>
      <c r="BP83" s="62"/>
      <c r="BR83" s="41"/>
      <c r="BS83" s="41"/>
      <c r="BT83" s="62"/>
      <c r="BU83" s="62"/>
      <c r="BV83" s="62"/>
      <c r="BW83" s="62"/>
      <c r="BX83" s="62"/>
      <c r="BY83" s="62"/>
      <c r="BZ83" s="62"/>
      <c r="CA83" s="62"/>
      <c r="CC83" s="63"/>
      <c r="CD83" s="63"/>
      <c r="CE83" s="63"/>
      <c r="CW83" s="40"/>
    </row>
    <row r="84" spans="1:105" ht="11.25" customHeight="1" x14ac:dyDescent="0.2">
      <c r="A84" s="42"/>
      <c r="B84" s="42"/>
      <c r="C84" s="42"/>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V84" s="41"/>
      <c r="AW84" s="41"/>
      <c r="AX84" s="62"/>
      <c r="AY84" s="62"/>
      <c r="AZ84" s="62"/>
      <c r="BA84" s="62"/>
      <c r="BB84" s="62"/>
      <c r="BC84" s="62"/>
      <c r="BD84" s="62"/>
      <c r="BE84" s="62"/>
      <c r="BG84" s="41"/>
      <c r="BH84" s="41"/>
      <c r="BI84" s="62"/>
      <c r="BJ84" s="62"/>
      <c r="BK84" s="62"/>
      <c r="BL84" s="62"/>
      <c r="BM84" s="62"/>
      <c r="BN84" s="62"/>
      <c r="BO84" s="62"/>
      <c r="BP84" s="62"/>
      <c r="BR84" s="41"/>
      <c r="BS84" s="41"/>
      <c r="BT84" s="62"/>
      <c r="BU84" s="62"/>
      <c r="BV84" s="62"/>
      <c r="BW84" s="62"/>
      <c r="BX84" s="62"/>
      <c r="BY84" s="62"/>
      <c r="BZ84" s="62"/>
      <c r="CA84" s="62"/>
      <c r="CC84" s="63"/>
      <c r="CD84" s="63"/>
      <c r="CE84" s="63"/>
      <c r="CW84" s="40"/>
    </row>
    <row r="85" spans="1:105" ht="11.25" customHeight="1" x14ac:dyDescent="0.2">
      <c r="A85" s="42"/>
      <c r="B85" s="42"/>
      <c r="C85" s="42"/>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V85" s="41"/>
      <c r="AW85" s="41"/>
      <c r="AX85" s="62"/>
      <c r="AY85" s="62"/>
      <c r="AZ85" s="62"/>
      <c r="BA85" s="62"/>
      <c r="BB85" s="62"/>
      <c r="BC85" s="62"/>
      <c r="BD85" s="62"/>
      <c r="BE85" s="62"/>
      <c r="BG85" s="41"/>
      <c r="BH85" s="41"/>
      <c r="BI85" s="62"/>
      <c r="BJ85" s="62"/>
      <c r="BK85" s="62"/>
      <c r="BL85" s="62"/>
      <c r="BM85" s="62"/>
      <c r="BN85" s="62"/>
      <c r="BO85" s="62"/>
      <c r="BP85" s="62"/>
      <c r="BR85" s="41"/>
      <c r="BS85" s="41"/>
      <c r="BT85" s="62"/>
      <c r="BU85" s="62"/>
      <c r="BV85" s="62"/>
      <c r="BW85" s="62"/>
      <c r="BX85" s="62"/>
      <c r="BY85" s="62"/>
      <c r="BZ85" s="62"/>
      <c r="CA85" s="62"/>
      <c r="CC85" s="63"/>
      <c r="CD85" s="63"/>
      <c r="CE85" s="63"/>
      <c r="CW85" s="40"/>
    </row>
    <row r="86" spans="1:105" ht="11.25" customHeight="1" x14ac:dyDescent="0.2">
      <c r="A86" s="42"/>
      <c r="B86" s="42"/>
      <c r="C86" s="42"/>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V86" s="41"/>
      <c r="AW86" s="41"/>
      <c r="AX86" s="62"/>
      <c r="AY86" s="62"/>
      <c r="AZ86" s="62"/>
      <c r="BA86" s="62"/>
      <c r="BB86" s="62"/>
      <c r="BC86" s="62"/>
      <c r="BD86" s="62"/>
      <c r="BE86" s="62"/>
      <c r="BG86" s="41"/>
      <c r="BH86" s="41"/>
      <c r="BI86" s="62"/>
      <c r="BJ86" s="62"/>
      <c r="BK86" s="62"/>
      <c r="BL86" s="62"/>
      <c r="BM86" s="62"/>
      <c r="BN86" s="62"/>
      <c r="BO86" s="62"/>
      <c r="BP86" s="62"/>
      <c r="BR86" s="41"/>
      <c r="BS86" s="41"/>
      <c r="BT86" s="62"/>
      <c r="BU86" s="62"/>
      <c r="BV86" s="62"/>
      <c r="BW86" s="62"/>
      <c r="BX86" s="62"/>
      <c r="BY86" s="62"/>
      <c r="BZ86" s="62"/>
      <c r="CA86" s="62"/>
      <c r="CC86" s="63"/>
      <c r="CD86" s="63"/>
      <c r="CE86" s="63"/>
      <c r="CW86" s="40"/>
    </row>
    <row r="87" spans="1:105" ht="11.25" customHeight="1" x14ac:dyDescent="0.2"/>
    <row r="88" spans="1:105" ht="11.25" customHeight="1" x14ac:dyDescent="0.2">
      <c r="A88" s="42">
        <v>6</v>
      </c>
      <c r="B88" s="42"/>
      <c r="C88" s="42"/>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V88" s="41"/>
      <c r="AW88" s="41"/>
      <c r="AX88" s="62" t="str">
        <f>CX88</f>
        <v>little</v>
      </c>
      <c r="AY88" s="62"/>
      <c r="AZ88" s="62"/>
      <c r="BA88" s="62"/>
      <c r="BB88" s="62"/>
      <c r="BC88" s="62"/>
      <c r="BD88" s="62"/>
      <c r="BE88" s="62"/>
      <c r="BG88" s="41"/>
      <c r="BH88" s="41"/>
      <c r="BI88" s="62" t="str">
        <f>CY88</f>
        <v>some</v>
      </c>
      <c r="BJ88" s="62"/>
      <c r="BK88" s="62"/>
      <c r="BL88" s="62"/>
      <c r="BM88" s="62"/>
      <c r="BN88" s="62"/>
      <c r="BO88" s="62"/>
      <c r="BP88" s="62"/>
      <c r="BR88" s="41"/>
      <c r="BS88" s="41"/>
      <c r="BT88" s="62" t="str">
        <f>CZ88</f>
        <v>lots of</v>
      </c>
      <c r="BU88" s="62"/>
      <c r="BV88" s="62"/>
      <c r="BW88" s="62"/>
      <c r="BX88" s="62"/>
      <c r="BY88" s="62"/>
      <c r="BZ88" s="62"/>
      <c r="CA88" s="62"/>
      <c r="CC88" s="63" t="s">
        <v>11</v>
      </c>
      <c r="CD88" s="63"/>
      <c r="CE88" s="63"/>
      <c r="CV88" s="37">
        <v>4</v>
      </c>
      <c r="CW88" s="40" t="str">
        <f>IF(CV88=1,"When making decisions, I gather "&amp;CX88&amp;" information.",IF(CV88=2,"When making decisions, I gather "&amp;CY88&amp;" information.",IF(CV88=3,"When making decisions, I gather "&amp;CZ88&amp;" information.","When making decisions, I gather "&amp;DA88&amp;" information.")))</f>
        <v>When making decisions, I gather …....................... information.</v>
      </c>
      <c r="CX88" s="15" t="s">
        <v>19</v>
      </c>
      <c r="CY88" s="15" t="s">
        <v>20</v>
      </c>
      <c r="CZ88" s="15" t="s">
        <v>21</v>
      </c>
      <c r="DA88" s="13" t="s">
        <v>7</v>
      </c>
    </row>
    <row r="89" spans="1:105" ht="11.25" customHeight="1" x14ac:dyDescent="0.2">
      <c r="A89" s="42"/>
      <c r="B89" s="42"/>
      <c r="C89" s="42"/>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V89" s="41"/>
      <c r="AW89" s="41"/>
      <c r="AX89" s="62"/>
      <c r="AY89" s="62"/>
      <c r="AZ89" s="62"/>
      <c r="BA89" s="62"/>
      <c r="BB89" s="62"/>
      <c r="BC89" s="62"/>
      <c r="BD89" s="62"/>
      <c r="BE89" s="62"/>
      <c r="BG89" s="41"/>
      <c r="BH89" s="41"/>
      <c r="BI89" s="62"/>
      <c r="BJ89" s="62"/>
      <c r="BK89" s="62"/>
      <c r="BL89" s="62"/>
      <c r="BM89" s="62"/>
      <c r="BN89" s="62"/>
      <c r="BO89" s="62"/>
      <c r="BP89" s="62"/>
      <c r="BR89" s="41"/>
      <c r="BS89" s="41"/>
      <c r="BT89" s="62"/>
      <c r="BU89" s="62"/>
      <c r="BV89" s="62"/>
      <c r="BW89" s="62"/>
      <c r="BX89" s="62"/>
      <c r="BY89" s="62"/>
      <c r="BZ89" s="62"/>
      <c r="CA89" s="62"/>
      <c r="CC89" s="63"/>
      <c r="CD89" s="63"/>
      <c r="CE89" s="63"/>
      <c r="CW89" s="40"/>
    </row>
    <row r="90" spans="1:105" ht="11.25" customHeight="1" x14ac:dyDescent="0.2">
      <c r="A90" s="42"/>
      <c r="B90" s="42"/>
      <c r="C90" s="42"/>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V90" s="41"/>
      <c r="AW90" s="41"/>
      <c r="AX90" s="62"/>
      <c r="AY90" s="62"/>
      <c r="AZ90" s="62"/>
      <c r="BA90" s="62"/>
      <c r="BB90" s="62"/>
      <c r="BC90" s="62"/>
      <c r="BD90" s="62"/>
      <c r="BE90" s="62"/>
      <c r="BG90" s="41"/>
      <c r="BH90" s="41"/>
      <c r="BI90" s="62"/>
      <c r="BJ90" s="62"/>
      <c r="BK90" s="62"/>
      <c r="BL90" s="62"/>
      <c r="BM90" s="62"/>
      <c r="BN90" s="62"/>
      <c r="BO90" s="62"/>
      <c r="BP90" s="62"/>
      <c r="BR90" s="41"/>
      <c r="BS90" s="41"/>
      <c r="BT90" s="62"/>
      <c r="BU90" s="62"/>
      <c r="BV90" s="62"/>
      <c r="BW90" s="62"/>
      <c r="BX90" s="62"/>
      <c r="BY90" s="62"/>
      <c r="BZ90" s="62"/>
      <c r="CA90" s="62"/>
      <c r="CC90" s="63"/>
      <c r="CD90" s="63"/>
      <c r="CE90" s="63"/>
      <c r="CW90" s="40"/>
    </row>
    <row r="91" spans="1:105" ht="11.25" customHeight="1" x14ac:dyDescent="0.2">
      <c r="A91" s="42"/>
      <c r="B91" s="42"/>
      <c r="C91" s="42"/>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V91" s="41"/>
      <c r="AW91" s="41"/>
      <c r="AX91" s="62"/>
      <c r="AY91" s="62"/>
      <c r="AZ91" s="62"/>
      <c r="BA91" s="62"/>
      <c r="BB91" s="62"/>
      <c r="BC91" s="62"/>
      <c r="BD91" s="62"/>
      <c r="BE91" s="62"/>
      <c r="BG91" s="41"/>
      <c r="BH91" s="41"/>
      <c r="BI91" s="62"/>
      <c r="BJ91" s="62"/>
      <c r="BK91" s="62"/>
      <c r="BL91" s="62"/>
      <c r="BM91" s="62"/>
      <c r="BN91" s="62"/>
      <c r="BO91" s="62"/>
      <c r="BP91" s="62"/>
      <c r="BR91" s="41"/>
      <c r="BS91" s="41"/>
      <c r="BT91" s="62"/>
      <c r="BU91" s="62"/>
      <c r="BV91" s="62"/>
      <c r="BW91" s="62"/>
      <c r="BX91" s="62"/>
      <c r="BY91" s="62"/>
      <c r="BZ91" s="62"/>
      <c r="CA91" s="62"/>
      <c r="CC91" s="63"/>
      <c r="CD91" s="63"/>
      <c r="CE91" s="63"/>
      <c r="CW91" s="40"/>
    </row>
    <row r="92" spans="1:105" ht="11.25" customHeight="1" x14ac:dyDescent="0.2">
      <c r="A92" s="42"/>
      <c r="B92" s="42"/>
      <c r="C92" s="42"/>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V92" s="41"/>
      <c r="AW92" s="41"/>
      <c r="AX92" s="62"/>
      <c r="AY92" s="62"/>
      <c r="AZ92" s="62"/>
      <c r="BA92" s="62"/>
      <c r="BB92" s="62"/>
      <c r="BC92" s="62"/>
      <c r="BD92" s="62"/>
      <c r="BE92" s="62"/>
      <c r="BG92" s="41"/>
      <c r="BH92" s="41"/>
      <c r="BI92" s="62"/>
      <c r="BJ92" s="62"/>
      <c r="BK92" s="62"/>
      <c r="BL92" s="62"/>
      <c r="BM92" s="62"/>
      <c r="BN92" s="62"/>
      <c r="BO92" s="62"/>
      <c r="BP92" s="62"/>
      <c r="BR92" s="41"/>
      <c r="BS92" s="41"/>
      <c r="BT92" s="62"/>
      <c r="BU92" s="62"/>
      <c r="BV92" s="62"/>
      <c r="BW92" s="62"/>
      <c r="BX92" s="62"/>
      <c r="BY92" s="62"/>
      <c r="BZ92" s="62"/>
      <c r="CA92" s="62"/>
      <c r="CC92" s="63"/>
      <c r="CD92" s="63"/>
      <c r="CE92" s="63"/>
      <c r="CW92" s="40"/>
    </row>
    <row r="93" spans="1:105" ht="11.25" customHeight="1" x14ac:dyDescent="0.2"/>
    <row r="94" spans="1:105" ht="11.25" customHeight="1" x14ac:dyDescent="0.2">
      <c r="A94" s="42">
        <v>7</v>
      </c>
      <c r="B94" s="42"/>
      <c r="C94" s="42"/>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V94" s="41"/>
      <c r="AW94" s="41"/>
      <c r="AX94" s="62" t="str">
        <f>CX94</f>
        <v>few</v>
      </c>
      <c r="AY94" s="62"/>
      <c r="AZ94" s="62"/>
      <c r="BA94" s="62"/>
      <c r="BB94" s="62"/>
      <c r="BC94" s="62"/>
      <c r="BD94" s="62"/>
      <c r="BE94" s="62"/>
      <c r="BG94" s="41"/>
      <c r="BH94" s="41"/>
      <c r="BI94" s="62" t="str">
        <f>CY94</f>
        <v>some</v>
      </c>
      <c r="BJ94" s="62"/>
      <c r="BK94" s="62"/>
      <c r="BL94" s="62"/>
      <c r="BM94" s="62"/>
      <c r="BN94" s="62"/>
      <c r="BO94" s="62"/>
      <c r="BP94" s="62"/>
      <c r="BR94" s="41"/>
      <c r="BS94" s="41"/>
      <c r="BT94" s="62" t="str">
        <f>CZ94</f>
        <v>lots of</v>
      </c>
      <c r="BU94" s="62"/>
      <c r="BV94" s="62"/>
      <c r="BW94" s="62"/>
      <c r="BX94" s="62"/>
      <c r="BY94" s="62"/>
      <c r="BZ94" s="62"/>
      <c r="CA94" s="62"/>
      <c r="CC94" s="63" t="s">
        <v>11</v>
      </c>
      <c r="CD94" s="63"/>
      <c r="CE94" s="63"/>
      <c r="CV94" s="37">
        <v>4</v>
      </c>
      <c r="CW94" s="40" t="str">
        <f>IF(CV94=1,"When making decisions, I consider "&amp;CX94&amp;" alternatives.",IF(CV94=2,"When making decisions, I consider "&amp;CY94&amp;" alternatives.",IF(CV94=3,"When making decisions, I consider "&amp;CZ94&amp;" alternatives.","When making decisions, I consider "&amp;DA94&amp;" alternatives.")))</f>
        <v>When making decisions, I consider …....................... alternatives.</v>
      </c>
      <c r="CX94" s="15" t="s">
        <v>22</v>
      </c>
      <c r="CY94" s="15" t="s">
        <v>20</v>
      </c>
      <c r="CZ94" s="15" t="s">
        <v>21</v>
      </c>
      <c r="DA94" s="13" t="s">
        <v>7</v>
      </c>
    </row>
    <row r="95" spans="1:105" ht="11.25" customHeight="1" x14ac:dyDescent="0.2">
      <c r="A95" s="42"/>
      <c r="B95" s="42"/>
      <c r="C95" s="42"/>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V95" s="41"/>
      <c r="AW95" s="41"/>
      <c r="AX95" s="62"/>
      <c r="AY95" s="62"/>
      <c r="AZ95" s="62"/>
      <c r="BA95" s="62"/>
      <c r="BB95" s="62"/>
      <c r="BC95" s="62"/>
      <c r="BD95" s="62"/>
      <c r="BE95" s="62"/>
      <c r="BG95" s="41"/>
      <c r="BH95" s="41"/>
      <c r="BI95" s="62"/>
      <c r="BJ95" s="62"/>
      <c r="BK95" s="62"/>
      <c r="BL95" s="62"/>
      <c r="BM95" s="62"/>
      <c r="BN95" s="62"/>
      <c r="BO95" s="62"/>
      <c r="BP95" s="62"/>
      <c r="BR95" s="41"/>
      <c r="BS95" s="41"/>
      <c r="BT95" s="62"/>
      <c r="BU95" s="62"/>
      <c r="BV95" s="62"/>
      <c r="BW95" s="62"/>
      <c r="BX95" s="62"/>
      <c r="BY95" s="62"/>
      <c r="BZ95" s="62"/>
      <c r="CA95" s="62"/>
      <c r="CC95" s="63"/>
      <c r="CD95" s="63"/>
      <c r="CE95" s="63"/>
      <c r="CW95" s="40"/>
    </row>
    <row r="96" spans="1:105" ht="11.25" customHeight="1" x14ac:dyDescent="0.2">
      <c r="A96" s="42"/>
      <c r="B96" s="42"/>
      <c r="C96" s="42"/>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V96" s="41"/>
      <c r="AW96" s="41"/>
      <c r="AX96" s="62"/>
      <c r="AY96" s="62"/>
      <c r="AZ96" s="62"/>
      <c r="BA96" s="62"/>
      <c r="BB96" s="62"/>
      <c r="BC96" s="62"/>
      <c r="BD96" s="62"/>
      <c r="BE96" s="62"/>
      <c r="BG96" s="41"/>
      <c r="BH96" s="41"/>
      <c r="BI96" s="62"/>
      <c r="BJ96" s="62"/>
      <c r="BK96" s="62"/>
      <c r="BL96" s="62"/>
      <c r="BM96" s="62"/>
      <c r="BN96" s="62"/>
      <c r="BO96" s="62"/>
      <c r="BP96" s="62"/>
      <c r="BR96" s="41"/>
      <c r="BS96" s="41"/>
      <c r="BT96" s="62"/>
      <c r="BU96" s="62"/>
      <c r="BV96" s="62"/>
      <c r="BW96" s="62"/>
      <c r="BX96" s="62"/>
      <c r="BY96" s="62"/>
      <c r="BZ96" s="62"/>
      <c r="CA96" s="62"/>
      <c r="CC96" s="63"/>
      <c r="CD96" s="63"/>
      <c r="CE96" s="63"/>
      <c r="CW96" s="40"/>
    </row>
    <row r="97" spans="1:105" ht="11.25" customHeight="1" x14ac:dyDescent="0.2">
      <c r="A97" s="42"/>
      <c r="B97" s="42"/>
      <c r="C97" s="42"/>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V97" s="41"/>
      <c r="AW97" s="41"/>
      <c r="AX97" s="62"/>
      <c r="AY97" s="62"/>
      <c r="AZ97" s="62"/>
      <c r="BA97" s="62"/>
      <c r="BB97" s="62"/>
      <c r="BC97" s="62"/>
      <c r="BD97" s="62"/>
      <c r="BE97" s="62"/>
      <c r="BG97" s="41"/>
      <c r="BH97" s="41"/>
      <c r="BI97" s="62"/>
      <c r="BJ97" s="62"/>
      <c r="BK97" s="62"/>
      <c r="BL97" s="62"/>
      <c r="BM97" s="62"/>
      <c r="BN97" s="62"/>
      <c r="BO97" s="62"/>
      <c r="BP97" s="62"/>
      <c r="BR97" s="41"/>
      <c r="BS97" s="41"/>
      <c r="BT97" s="62"/>
      <c r="BU97" s="62"/>
      <c r="BV97" s="62"/>
      <c r="BW97" s="62"/>
      <c r="BX97" s="62"/>
      <c r="BY97" s="62"/>
      <c r="BZ97" s="62"/>
      <c r="CA97" s="62"/>
      <c r="CC97" s="63"/>
      <c r="CD97" s="63"/>
      <c r="CE97" s="63"/>
      <c r="CW97" s="40"/>
    </row>
    <row r="98" spans="1:105" ht="11.25" customHeight="1" x14ac:dyDescent="0.2">
      <c r="A98" s="42"/>
      <c r="B98" s="42"/>
      <c r="C98" s="42"/>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V98" s="41"/>
      <c r="AW98" s="41"/>
      <c r="AX98" s="62"/>
      <c r="AY98" s="62"/>
      <c r="AZ98" s="62"/>
      <c r="BA98" s="62"/>
      <c r="BB98" s="62"/>
      <c r="BC98" s="62"/>
      <c r="BD98" s="62"/>
      <c r="BE98" s="62"/>
      <c r="BG98" s="41"/>
      <c r="BH98" s="41"/>
      <c r="BI98" s="62"/>
      <c r="BJ98" s="62"/>
      <c r="BK98" s="62"/>
      <c r="BL98" s="62"/>
      <c r="BM98" s="62"/>
      <c r="BN98" s="62"/>
      <c r="BO98" s="62"/>
      <c r="BP98" s="62"/>
      <c r="BR98" s="41"/>
      <c r="BS98" s="41"/>
      <c r="BT98" s="62"/>
      <c r="BU98" s="62"/>
      <c r="BV98" s="62"/>
      <c r="BW98" s="62"/>
      <c r="BX98" s="62"/>
      <c r="BY98" s="62"/>
      <c r="BZ98" s="62"/>
      <c r="CA98" s="62"/>
      <c r="CC98" s="63"/>
      <c r="CD98" s="63"/>
      <c r="CE98" s="63"/>
      <c r="CW98" s="40"/>
    </row>
    <row r="99" spans="1:105" ht="11.25" customHeight="1" x14ac:dyDescent="0.2"/>
    <row r="100" spans="1:105" ht="11.25" customHeight="1" x14ac:dyDescent="0.2">
      <c r="A100" s="42">
        <v>8</v>
      </c>
      <c r="B100" s="42"/>
      <c r="C100" s="42"/>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V100" s="41"/>
      <c r="AW100" s="41"/>
      <c r="AX100" s="62" t="str">
        <f>CX100</f>
        <v>way</v>
      </c>
      <c r="AY100" s="62"/>
      <c r="AZ100" s="62"/>
      <c r="BA100" s="62"/>
      <c r="BB100" s="62"/>
      <c r="BC100" s="62"/>
      <c r="BD100" s="62"/>
      <c r="BE100" s="62"/>
      <c r="BG100" s="41"/>
      <c r="BH100" s="41"/>
      <c r="BI100" s="62" t="str">
        <f>CY100</f>
        <v>somewhat</v>
      </c>
      <c r="BJ100" s="62"/>
      <c r="BK100" s="62"/>
      <c r="BL100" s="62"/>
      <c r="BM100" s="62"/>
      <c r="BN100" s="62"/>
      <c r="BO100" s="62"/>
      <c r="BP100" s="62"/>
      <c r="BR100" s="41"/>
      <c r="BS100" s="41"/>
      <c r="BT100" s="62" t="str">
        <f>CZ100</f>
        <v>just</v>
      </c>
      <c r="BU100" s="62"/>
      <c r="BV100" s="62"/>
      <c r="BW100" s="62"/>
      <c r="BX100" s="62"/>
      <c r="BY100" s="62"/>
      <c r="BZ100" s="62"/>
      <c r="CA100" s="62"/>
      <c r="CC100" s="63" t="s">
        <v>11</v>
      </c>
      <c r="CD100" s="63"/>
      <c r="CE100" s="63"/>
      <c r="CV100" s="37">
        <v>4</v>
      </c>
      <c r="CW100" s="40" t="str">
        <f>IF(CV100=1,"I usually make decisions "&amp;CX100&amp;" before the deadline.",IF(CV100=2,"I usually make decisions "&amp;CY100&amp;" before the deadline.",IF(CV100=3,"I usually make decisions "&amp;CZ100&amp;" before the deadline.","I usually make decisions "&amp;DA100&amp;" before the deadline.")))</f>
        <v>I usually make decisions …....................... before the deadline.</v>
      </c>
      <c r="CX100" s="15" t="s">
        <v>23</v>
      </c>
      <c r="CY100" s="15" t="s">
        <v>24</v>
      </c>
      <c r="CZ100" s="15" t="s">
        <v>25</v>
      </c>
      <c r="DA100" s="13" t="s">
        <v>7</v>
      </c>
    </row>
    <row r="101" spans="1:105" ht="11.25" customHeight="1" x14ac:dyDescent="0.2">
      <c r="A101" s="42"/>
      <c r="B101" s="42"/>
      <c r="C101" s="42"/>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V101" s="41"/>
      <c r="AW101" s="41"/>
      <c r="AX101" s="62"/>
      <c r="AY101" s="62"/>
      <c r="AZ101" s="62"/>
      <c r="BA101" s="62"/>
      <c r="BB101" s="62"/>
      <c r="BC101" s="62"/>
      <c r="BD101" s="62"/>
      <c r="BE101" s="62"/>
      <c r="BG101" s="41"/>
      <c r="BH101" s="41"/>
      <c r="BI101" s="62"/>
      <c r="BJ101" s="62"/>
      <c r="BK101" s="62"/>
      <c r="BL101" s="62"/>
      <c r="BM101" s="62"/>
      <c r="BN101" s="62"/>
      <c r="BO101" s="62"/>
      <c r="BP101" s="62"/>
      <c r="BR101" s="41"/>
      <c r="BS101" s="41"/>
      <c r="BT101" s="62"/>
      <c r="BU101" s="62"/>
      <c r="BV101" s="62"/>
      <c r="BW101" s="62"/>
      <c r="BX101" s="62"/>
      <c r="BY101" s="62"/>
      <c r="BZ101" s="62"/>
      <c r="CA101" s="62"/>
      <c r="CC101" s="63"/>
      <c r="CD101" s="63"/>
      <c r="CE101" s="63"/>
      <c r="CW101" s="40"/>
    </row>
    <row r="102" spans="1:105" ht="11.25" customHeight="1" x14ac:dyDescent="0.2">
      <c r="A102" s="42"/>
      <c r="B102" s="42"/>
      <c r="C102" s="42"/>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V102" s="41"/>
      <c r="AW102" s="41"/>
      <c r="AX102" s="62"/>
      <c r="AY102" s="62"/>
      <c r="AZ102" s="62"/>
      <c r="BA102" s="62"/>
      <c r="BB102" s="62"/>
      <c r="BC102" s="62"/>
      <c r="BD102" s="62"/>
      <c r="BE102" s="62"/>
      <c r="BG102" s="41"/>
      <c r="BH102" s="41"/>
      <c r="BI102" s="62"/>
      <c r="BJ102" s="62"/>
      <c r="BK102" s="62"/>
      <c r="BL102" s="62"/>
      <c r="BM102" s="62"/>
      <c r="BN102" s="62"/>
      <c r="BO102" s="62"/>
      <c r="BP102" s="62"/>
      <c r="BR102" s="41"/>
      <c r="BS102" s="41"/>
      <c r="BT102" s="62"/>
      <c r="BU102" s="62"/>
      <c r="BV102" s="62"/>
      <c r="BW102" s="62"/>
      <c r="BX102" s="62"/>
      <c r="BY102" s="62"/>
      <c r="BZ102" s="62"/>
      <c r="CA102" s="62"/>
      <c r="CC102" s="63"/>
      <c r="CD102" s="63"/>
      <c r="CE102" s="63"/>
      <c r="CW102" s="40"/>
    </row>
    <row r="103" spans="1:105" ht="11.25" customHeight="1" x14ac:dyDescent="0.2">
      <c r="A103" s="42"/>
      <c r="B103" s="42"/>
      <c r="C103" s="42"/>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V103" s="41"/>
      <c r="AW103" s="41"/>
      <c r="AX103" s="62"/>
      <c r="AY103" s="62"/>
      <c r="AZ103" s="62"/>
      <c r="BA103" s="62"/>
      <c r="BB103" s="62"/>
      <c r="BC103" s="62"/>
      <c r="BD103" s="62"/>
      <c r="BE103" s="62"/>
      <c r="BG103" s="41"/>
      <c r="BH103" s="41"/>
      <c r="BI103" s="62"/>
      <c r="BJ103" s="62"/>
      <c r="BK103" s="62"/>
      <c r="BL103" s="62"/>
      <c r="BM103" s="62"/>
      <c r="BN103" s="62"/>
      <c r="BO103" s="62"/>
      <c r="BP103" s="62"/>
      <c r="BR103" s="41"/>
      <c r="BS103" s="41"/>
      <c r="BT103" s="62"/>
      <c r="BU103" s="62"/>
      <c r="BV103" s="62"/>
      <c r="BW103" s="62"/>
      <c r="BX103" s="62"/>
      <c r="BY103" s="62"/>
      <c r="BZ103" s="62"/>
      <c r="CA103" s="62"/>
      <c r="CC103" s="63"/>
      <c r="CD103" s="63"/>
      <c r="CE103" s="63"/>
      <c r="CW103" s="40"/>
    </row>
    <row r="104" spans="1:105" ht="11.25" customHeight="1" x14ac:dyDescent="0.2">
      <c r="A104" s="42"/>
      <c r="B104" s="42"/>
      <c r="C104" s="42"/>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V104" s="41"/>
      <c r="AW104" s="41"/>
      <c r="AX104" s="62"/>
      <c r="AY104" s="62"/>
      <c r="AZ104" s="62"/>
      <c r="BA104" s="62"/>
      <c r="BB104" s="62"/>
      <c r="BC104" s="62"/>
      <c r="BD104" s="62"/>
      <c r="BE104" s="62"/>
      <c r="BG104" s="41"/>
      <c r="BH104" s="41"/>
      <c r="BI104" s="62"/>
      <c r="BJ104" s="62"/>
      <c r="BK104" s="62"/>
      <c r="BL104" s="62"/>
      <c r="BM104" s="62"/>
      <c r="BN104" s="62"/>
      <c r="BO104" s="62"/>
      <c r="BP104" s="62"/>
      <c r="BR104" s="41"/>
      <c r="BS104" s="41"/>
      <c r="BT104" s="62"/>
      <c r="BU104" s="62"/>
      <c r="BV104" s="62"/>
      <c r="BW104" s="62"/>
      <c r="BX104" s="62"/>
      <c r="BY104" s="62"/>
      <c r="BZ104" s="62"/>
      <c r="CA104" s="62"/>
      <c r="CC104" s="63"/>
      <c r="CD104" s="63"/>
      <c r="CE104" s="63"/>
      <c r="CW104" s="40"/>
    </row>
    <row r="105" spans="1:105" ht="11.25" customHeight="1" x14ac:dyDescent="0.2"/>
    <row r="106" spans="1:105" ht="11.25" customHeight="1" x14ac:dyDescent="0.2">
      <c r="A106" s="42">
        <v>9</v>
      </c>
      <c r="B106" s="42"/>
      <c r="C106" s="42"/>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V106" s="41"/>
      <c r="AW106" s="41"/>
      <c r="AX106" s="62" t="str">
        <f>CX106</f>
        <v>rarely</v>
      </c>
      <c r="AY106" s="62"/>
      <c r="AZ106" s="62"/>
      <c r="BA106" s="62"/>
      <c r="BB106" s="62"/>
      <c r="BC106" s="62"/>
      <c r="BD106" s="62"/>
      <c r="BE106" s="62"/>
      <c r="BG106" s="41"/>
      <c r="BH106" s="41"/>
      <c r="BI106" s="62" t="str">
        <f>CY106</f>
        <v>ocasionally</v>
      </c>
      <c r="BJ106" s="62"/>
      <c r="BK106" s="62"/>
      <c r="BL106" s="62"/>
      <c r="BM106" s="62"/>
      <c r="BN106" s="62"/>
      <c r="BO106" s="62"/>
      <c r="BP106" s="62"/>
      <c r="BR106" s="41"/>
      <c r="BS106" s="41"/>
      <c r="BT106" s="62" t="str">
        <f>CZ106</f>
        <v>usually</v>
      </c>
      <c r="BU106" s="62"/>
      <c r="BV106" s="62"/>
      <c r="BW106" s="62"/>
      <c r="BX106" s="62"/>
      <c r="BY106" s="62"/>
      <c r="BZ106" s="62"/>
      <c r="CA106" s="62"/>
      <c r="CC106" s="63" t="s">
        <v>11</v>
      </c>
      <c r="CD106" s="63"/>
      <c r="CE106" s="63"/>
      <c r="CV106" s="37">
        <v>4</v>
      </c>
      <c r="CW106" s="40" t="str">
        <f>IF(CV106=1,"After making a decision, I "&amp;CX106&amp;" look for other alternatives, wishing I had waited.",IF(CV106=2,"After making a decision, I "&amp;CY106&amp;" look for other alternatives, wishing I had waited.",IF(CV106=3,"After making a decision, I "&amp;CZ106&amp;" look for other alternatives, wishing I had waited.","After making a decision, I "&amp;DA106&amp;" look for other alternatives, wishing I had waited.")))</f>
        <v>After making a decision, I …....................... look for other alternatives, wishing I had waited.</v>
      </c>
      <c r="CX106" s="15" t="s">
        <v>14</v>
      </c>
      <c r="CY106" s="15" t="s">
        <v>13</v>
      </c>
      <c r="CZ106" s="15" t="s">
        <v>12</v>
      </c>
      <c r="DA106" s="13" t="s">
        <v>7</v>
      </c>
    </row>
    <row r="107" spans="1:105" ht="11.25" customHeight="1" x14ac:dyDescent="0.2">
      <c r="A107" s="42"/>
      <c r="B107" s="42"/>
      <c r="C107" s="42"/>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V107" s="41"/>
      <c r="AW107" s="41"/>
      <c r="AX107" s="62"/>
      <c r="AY107" s="62"/>
      <c r="AZ107" s="62"/>
      <c r="BA107" s="62"/>
      <c r="BB107" s="62"/>
      <c r="BC107" s="62"/>
      <c r="BD107" s="62"/>
      <c r="BE107" s="62"/>
      <c r="BG107" s="41"/>
      <c r="BH107" s="41"/>
      <c r="BI107" s="62"/>
      <c r="BJ107" s="62"/>
      <c r="BK107" s="62"/>
      <c r="BL107" s="62"/>
      <c r="BM107" s="62"/>
      <c r="BN107" s="62"/>
      <c r="BO107" s="62"/>
      <c r="BP107" s="62"/>
      <c r="BR107" s="41"/>
      <c r="BS107" s="41"/>
      <c r="BT107" s="62"/>
      <c r="BU107" s="62"/>
      <c r="BV107" s="62"/>
      <c r="BW107" s="62"/>
      <c r="BX107" s="62"/>
      <c r="BY107" s="62"/>
      <c r="BZ107" s="62"/>
      <c r="CA107" s="62"/>
      <c r="CC107" s="63"/>
      <c r="CD107" s="63"/>
      <c r="CE107" s="63"/>
      <c r="CW107" s="40"/>
    </row>
    <row r="108" spans="1:105" ht="11.25" customHeight="1" x14ac:dyDescent="0.2">
      <c r="A108" s="42"/>
      <c r="B108" s="42"/>
      <c r="C108" s="42"/>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V108" s="41"/>
      <c r="AW108" s="41"/>
      <c r="AX108" s="62"/>
      <c r="AY108" s="62"/>
      <c r="AZ108" s="62"/>
      <c r="BA108" s="62"/>
      <c r="BB108" s="62"/>
      <c r="BC108" s="62"/>
      <c r="BD108" s="62"/>
      <c r="BE108" s="62"/>
      <c r="BG108" s="41"/>
      <c r="BH108" s="41"/>
      <c r="BI108" s="62"/>
      <c r="BJ108" s="62"/>
      <c r="BK108" s="62"/>
      <c r="BL108" s="62"/>
      <c r="BM108" s="62"/>
      <c r="BN108" s="62"/>
      <c r="BO108" s="62"/>
      <c r="BP108" s="62"/>
      <c r="BR108" s="41"/>
      <c r="BS108" s="41"/>
      <c r="BT108" s="62"/>
      <c r="BU108" s="62"/>
      <c r="BV108" s="62"/>
      <c r="BW108" s="62"/>
      <c r="BX108" s="62"/>
      <c r="BY108" s="62"/>
      <c r="BZ108" s="62"/>
      <c r="CA108" s="62"/>
      <c r="CC108" s="63"/>
      <c r="CD108" s="63"/>
      <c r="CE108" s="63"/>
      <c r="CW108" s="40"/>
    </row>
    <row r="109" spans="1:105" ht="11.25" customHeight="1" x14ac:dyDescent="0.2">
      <c r="A109" s="42"/>
      <c r="B109" s="42"/>
      <c r="C109" s="42"/>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V109" s="41"/>
      <c r="AW109" s="41"/>
      <c r="AX109" s="62"/>
      <c r="AY109" s="62"/>
      <c r="AZ109" s="62"/>
      <c r="BA109" s="62"/>
      <c r="BB109" s="62"/>
      <c r="BC109" s="62"/>
      <c r="BD109" s="62"/>
      <c r="BE109" s="62"/>
      <c r="BG109" s="41"/>
      <c r="BH109" s="41"/>
      <c r="BI109" s="62"/>
      <c r="BJ109" s="62"/>
      <c r="BK109" s="62"/>
      <c r="BL109" s="62"/>
      <c r="BM109" s="62"/>
      <c r="BN109" s="62"/>
      <c r="BO109" s="62"/>
      <c r="BP109" s="62"/>
      <c r="BR109" s="41"/>
      <c r="BS109" s="41"/>
      <c r="BT109" s="62"/>
      <c r="BU109" s="62"/>
      <c r="BV109" s="62"/>
      <c r="BW109" s="62"/>
      <c r="BX109" s="62"/>
      <c r="BY109" s="62"/>
      <c r="BZ109" s="62"/>
      <c r="CA109" s="62"/>
      <c r="CC109" s="63"/>
      <c r="CD109" s="63"/>
      <c r="CE109" s="63"/>
      <c r="CW109" s="40"/>
    </row>
    <row r="110" spans="1:105" ht="11.25" customHeight="1" x14ac:dyDescent="0.2">
      <c r="A110" s="42"/>
      <c r="B110" s="42"/>
      <c r="C110" s="42"/>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V110" s="41"/>
      <c r="AW110" s="41"/>
      <c r="AX110" s="62"/>
      <c r="AY110" s="62"/>
      <c r="AZ110" s="62"/>
      <c r="BA110" s="62"/>
      <c r="BB110" s="62"/>
      <c r="BC110" s="62"/>
      <c r="BD110" s="62"/>
      <c r="BE110" s="62"/>
      <c r="BG110" s="41"/>
      <c r="BH110" s="41"/>
      <c r="BI110" s="62"/>
      <c r="BJ110" s="62"/>
      <c r="BK110" s="62"/>
      <c r="BL110" s="62"/>
      <c r="BM110" s="62"/>
      <c r="BN110" s="62"/>
      <c r="BO110" s="62"/>
      <c r="BP110" s="62"/>
      <c r="BR110" s="41"/>
      <c r="BS110" s="41"/>
      <c r="BT110" s="62"/>
      <c r="BU110" s="62"/>
      <c r="BV110" s="62"/>
      <c r="BW110" s="62"/>
      <c r="BX110" s="62"/>
      <c r="BY110" s="62"/>
      <c r="BZ110" s="62"/>
      <c r="CA110" s="62"/>
      <c r="CC110" s="63"/>
      <c r="CD110" s="63"/>
      <c r="CE110" s="63"/>
      <c r="CW110" s="40"/>
    </row>
    <row r="111" spans="1:105" ht="11.25" customHeight="1" x14ac:dyDescent="0.2"/>
    <row r="112" spans="1:105" ht="11.25" customHeight="1" x14ac:dyDescent="0.2">
      <c r="A112" s="42">
        <v>10</v>
      </c>
      <c r="B112" s="42"/>
      <c r="C112" s="42"/>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V112" s="41"/>
      <c r="AW112" s="41"/>
      <c r="AX112" s="62" t="str">
        <f>CX112</f>
        <v>rarely</v>
      </c>
      <c r="AY112" s="62"/>
      <c r="AZ112" s="62"/>
      <c r="BA112" s="62"/>
      <c r="BB112" s="62"/>
      <c r="BC112" s="62"/>
      <c r="BD112" s="62"/>
      <c r="BE112" s="62"/>
      <c r="BG112" s="41"/>
      <c r="BH112" s="41"/>
      <c r="BI112" s="62" t="str">
        <f>CY112</f>
        <v>ocasionally</v>
      </c>
      <c r="BJ112" s="62"/>
      <c r="BK112" s="62"/>
      <c r="BL112" s="62"/>
      <c r="BM112" s="62"/>
      <c r="BN112" s="62"/>
      <c r="BO112" s="62"/>
      <c r="BP112" s="62"/>
      <c r="BR112" s="41"/>
      <c r="BS112" s="41"/>
      <c r="BT112" s="62" t="str">
        <f>CZ112</f>
        <v>often</v>
      </c>
      <c r="BU112" s="62"/>
      <c r="BV112" s="62"/>
      <c r="BW112" s="62"/>
      <c r="BX112" s="62"/>
      <c r="BY112" s="62"/>
      <c r="BZ112" s="62"/>
      <c r="CA112" s="62"/>
      <c r="CC112" s="63" t="s">
        <v>11</v>
      </c>
      <c r="CD112" s="63"/>
      <c r="CE112" s="63"/>
      <c r="CV112" s="37">
        <v>4</v>
      </c>
      <c r="CW112" s="40" t="str">
        <f>IF(CV112=1,"I "&amp;CX112&amp;" regret having made a decision.",IF(CV112=2,"I "&amp;CY112&amp;" regret having made a decision.",IF(CV112=3,"I "&amp;CZ112&amp;" regret having made a decision.","I "&amp;DA112&amp;" regret having made a decision.")))</f>
        <v>I …....................... regret having made a decision.</v>
      </c>
      <c r="CX112" s="15" t="s">
        <v>14</v>
      </c>
      <c r="CY112" s="15" t="s">
        <v>13</v>
      </c>
      <c r="CZ112" s="15" t="s">
        <v>18</v>
      </c>
      <c r="DA112" s="13" t="s">
        <v>7</v>
      </c>
    </row>
    <row r="113" spans="1:106" ht="11.25" customHeight="1" x14ac:dyDescent="0.2">
      <c r="A113" s="42"/>
      <c r="B113" s="42"/>
      <c r="C113" s="42"/>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V113" s="41"/>
      <c r="AW113" s="41"/>
      <c r="AX113" s="62"/>
      <c r="AY113" s="62"/>
      <c r="AZ113" s="62"/>
      <c r="BA113" s="62"/>
      <c r="BB113" s="62"/>
      <c r="BC113" s="62"/>
      <c r="BD113" s="62"/>
      <c r="BE113" s="62"/>
      <c r="BG113" s="41"/>
      <c r="BH113" s="41"/>
      <c r="BI113" s="62"/>
      <c r="BJ113" s="62"/>
      <c r="BK113" s="62"/>
      <c r="BL113" s="62"/>
      <c r="BM113" s="62"/>
      <c r="BN113" s="62"/>
      <c r="BO113" s="62"/>
      <c r="BP113" s="62"/>
      <c r="BR113" s="41"/>
      <c r="BS113" s="41"/>
      <c r="BT113" s="62"/>
      <c r="BU113" s="62"/>
      <c r="BV113" s="62"/>
      <c r="BW113" s="62"/>
      <c r="BX113" s="62"/>
      <c r="BY113" s="62"/>
      <c r="BZ113" s="62"/>
      <c r="CA113" s="62"/>
      <c r="CC113" s="63"/>
      <c r="CD113" s="63"/>
      <c r="CE113" s="63"/>
      <c r="CW113" s="40"/>
    </row>
    <row r="114" spans="1:106" ht="11.25" customHeight="1" x14ac:dyDescent="0.2">
      <c r="A114" s="42"/>
      <c r="B114" s="42"/>
      <c r="C114" s="42"/>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V114" s="41"/>
      <c r="AW114" s="41"/>
      <c r="AX114" s="62"/>
      <c r="AY114" s="62"/>
      <c r="AZ114" s="62"/>
      <c r="BA114" s="62"/>
      <c r="BB114" s="62"/>
      <c r="BC114" s="62"/>
      <c r="BD114" s="62"/>
      <c r="BE114" s="62"/>
      <c r="BG114" s="41"/>
      <c r="BH114" s="41"/>
      <c r="BI114" s="62"/>
      <c r="BJ114" s="62"/>
      <c r="BK114" s="62"/>
      <c r="BL114" s="62"/>
      <c r="BM114" s="62"/>
      <c r="BN114" s="62"/>
      <c r="BO114" s="62"/>
      <c r="BP114" s="62"/>
      <c r="BR114" s="41"/>
      <c r="BS114" s="41"/>
      <c r="BT114" s="62"/>
      <c r="BU114" s="62"/>
      <c r="BV114" s="62"/>
      <c r="BW114" s="62"/>
      <c r="BX114" s="62"/>
      <c r="BY114" s="62"/>
      <c r="BZ114" s="62"/>
      <c r="CA114" s="62"/>
      <c r="CC114" s="63"/>
      <c r="CD114" s="63"/>
      <c r="CE114" s="63"/>
      <c r="CW114" s="40"/>
    </row>
    <row r="115" spans="1:106" ht="11.25" customHeight="1" x14ac:dyDescent="0.2">
      <c r="A115" s="42"/>
      <c r="B115" s="42"/>
      <c r="C115" s="42"/>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V115" s="41"/>
      <c r="AW115" s="41"/>
      <c r="AX115" s="62"/>
      <c r="AY115" s="62"/>
      <c r="AZ115" s="62"/>
      <c r="BA115" s="62"/>
      <c r="BB115" s="62"/>
      <c r="BC115" s="62"/>
      <c r="BD115" s="62"/>
      <c r="BE115" s="62"/>
      <c r="BG115" s="41"/>
      <c r="BH115" s="41"/>
      <c r="BI115" s="62"/>
      <c r="BJ115" s="62"/>
      <c r="BK115" s="62"/>
      <c r="BL115" s="62"/>
      <c r="BM115" s="62"/>
      <c r="BN115" s="62"/>
      <c r="BO115" s="62"/>
      <c r="BP115" s="62"/>
      <c r="BR115" s="41"/>
      <c r="BS115" s="41"/>
      <c r="BT115" s="62"/>
      <c r="BU115" s="62"/>
      <c r="BV115" s="62"/>
      <c r="BW115" s="62"/>
      <c r="BX115" s="62"/>
      <c r="BY115" s="62"/>
      <c r="BZ115" s="62"/>
      <c r="CA115" s="62"/>
      <c r="CC115" s="63"/>
      <c r="CD115" s="63"/>
      <c r="CE115" s="63"/>
      <c r="CW115" s="40"/>
    </row>
    <row r="116" spans="1:106" ht="11.25" customHeight="1" x14ac:dyDescent="0.2">
      <c r="A116" s="42"/>
      <c r="B116" s="42"/>
      <c r="C116" s="42"/>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V116" s="41"/>
      <c r="AW116" s="41"/>
      <c r="AX116" s="62"/>
      <c r="AY116" s="62"/>
      <c r="AZ116" s="62"/>
      <c r="BA116" s="62"/>
      <c r="BB116" s="62"/>
      <c r="BC116" s="62"/>
      <c r="BD116" s="62"/>
      <c r="BE116" s="62"/>
      <c r="BG116" s="41"/>
      <c r="BH116" s="41"/>
      <c r="BI116" s="62"/>
      <c r="BJ116" s="62"/>
      <c r="BK116" s="62"/>
      <c r="BL116" s="62"/>
      <c r="BM116" s="62"/>
      <c r="BN116" s="62"/>
      <c r="BO116" s="62"/>
      <c r="BP116" s="62"/>
      <c r="BR116" s="41"/>
      <c r="BS116" s="41"/>
      <c r="BT116" s="62"/>
      <c r="BU116" s="62"/>
      <c r="BV116" s="62"/>
      <c r="BW116" s="62"/>
      <c r="BX116" s="62"/>
      <c r="BY116" s="62"/>
      <c r="BZ116" s="62"/>
      <c r="CA116" s="62"/>
      <c r="CC116" s="63"/>
      <c r="CD116" s="63"/>
      <c r="CE116" s="63"/>
      <c r="CW116" s="40"/>
    </row>
    <row r="117" spans="1:106" ht="11.25" customHeight="1" x14ac:dyDescent="0.2"/>
    <row r="118" spans="1:106" ht="11.25" customHeight="1" x14ac:dyDescent="0.2"/>
    <row r="119" spans="1:106" ht="11.25" customHeight="1" x14ac:dyDescent="0.2">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W119" s="114"/>
      <c r="DB119" s="114" t="s">
        <v>31</v>
      </c>
    </row>
    <row r="120" spans="1:106" ht="11.25" customHeight="1" x14ac:dyDescent="0.2">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c r="BY120" s="116"/>
      <c r="BZ120" s="116"/>
      <c r="CA120" s="116"/>
      <c r="CB120" s="116"/>
      <c r="CC120" s="116"/>
      <c r="CD120" s="116"/>
      <c r="CE120" s="116"/>
      <c r="CW120" s="114"/>
      <c r="DB120" s="117"/>
    </row>
    <row r="121" spans="1:106" ht="11.25" customHeight="1" x14ac:dyDescent="0.2">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c r="BY121" s="116"/>
      <c r="BZ121" s="116"/>
      <c r="CA121" s="116"/>
      <c r="CB121" s="116"/>
      <c r="CC121" s="116"/>
      <c r="CD121" s="116"/>
      <c r="CE121" s="116"/>
      <c r="CW121" s="114"/>
      <c r="DB121" s="117"/>
    </row>
    <row r="122" spans="1:106" ht="11.25" customHeight="1" x14ac:dyDescent="0.2">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W122" s="114"/>
      <c r="DB122" s="117"/>
    </row>
    <row r="123" spans="1:106" ht="11.25" customHeight="1" x14ac:dyDescent="0.2">
      <c r="B123" s="18"/>
      <c r="C123" s="18"/>
      <c r="D123" s="18"/>
      <c r="E123" s="18"/>
      <c r="F123" s="18"/>
      <c r="G123" s="18"/>
      <c r="H123" s="18"/>
      <c r="I123" s="18"/>
      <c r="J123" s="18"/>
      <c r="K123" s="18"/>
      <c r="L123" s="18"/>
      <c r="M123" s="18"/>
      <c r="N123" s="18"/>
      <c r="O123" s="18"/>
      <c r="P123" s="18"/>
      <c r="Q123" s="18"/>
      <c r="R123" s="18"/>
      <c r="S123" s="18"/>
      <c r="T123" s="18"/>
      <c r="U123" s="18"/>
      <c r="V123" s="18"/>
      <c r="W123" s="18"/>
      <c r="DB123" s="1" t="s">
        <v>30</v>
      </c>
    </row>
    <row r="124" spans="1:106" ht="11.25" customHeight="1" x14ac:dyDescent="0.2">
      <c r="A124" s="131" t="s">
        <v>34</v>
      </c>
      <c r="B124" s="132"/>
      <c r="C124" s="132"/>
      <c r="D124" s="132"/>
      <c r="E124" s="132"/>
      <c r="F124" s="132"/>
      <c r="G124" s="132"/>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8"/>
      <c r="CW124" s="115"/>
      <c r="DB124" s="114" t="str">
        <f>IF(CK29=10,DB119,"Note")</f>
        <v>Note</v>
      </c>
    </row>
    <row r="125" spans="1:106" ht="11.25" customHeight="1" x14ac:dyDescent="0.2">
      <c r="A125" s="133"/>
      <c r="B125" s="134"/>
      <c r="C125" s="134"/>
      <c r="D125" s="134"/>
      <c r="E125" s="134"/>
      <c r="F125" s="134"/>
      <c r="G125" s="134"/>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30"/>
      <c r="CW125" s="115"/>
      <c r="DB125" s="114"/>
    </row>
    <row r="126" spans="1:106" ht="11.25" customHeight="1" x14ac:dyDescent="0.2">
      <c r="A126" s="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c r="BL126" s="119"/>
      <c r="BM126" s="119"/>
      <c r="BN126" s="119"/>
      <c r="BO126" s="119"/>
      <c r="BP126" s="119"/>
      <c r="BQ126" s="119"/>
      <c r="BR126" s="119"/>
      <c r="BS126" s="119"/>
      <c r="BT126" s="119"/>
      <c r="BU126" s="119"/>
      <c r="BV126" s="119"/>
      <c r="BW126" s="119"/>
      <c r="BX126" s="119"/>
      <c r="BY126" s="119"/>
      <c r="BZ126" s="119"/>
      <c r="CA126" s="119"/>
      <c r="CB126" s="119"/>
      <c r="CC126" s="119"/>
      <c r="CD126" s="119"/>
      <c r="CE126" s="120"/>
      <c r="CW126" s="115"/>
      <c r="DB126" s="114"/>
    </row>
    <row r="127" spans="1:106" ht="11.25" customHeight="1" x14ac:dyDescent="0.2">
      <c r="A127" s="19"/>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2"/>
      <c r="CW127" s="115"/>
      <c r="DB127" s="114"/>
    </row>
    <row r="128" spans="1:106" ht="11.25" customHeight="1" x14ac:dyDescent="0.2">
      <c r="A128" s="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20"/>
      <c r="DB128" s="23">
        <f>IF(CK29=10,1,0)</f>
        <v>0</v>
      </c>
    </row>
    <row r="129" spans="1:104" ht="11.25" customHeight="1" x14ac:dyDescent="0.2">
      <c r="A129" s="19"/>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2"/>
    </row>
    <row r="130" spans="1:104" ht="11.25" customHeight="1" x14ac:dyDescent="0.2">
      <c r="A130" s="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119"/>
      <c r="CD130" s="119"/>
      <c r="CE130" s="120"/>
    </row>
    <row r="131" spans="1:104" ht="11.25" customHeight="1" x14ac:dyDescent="0.2">
      <c r="A131" s="19"/>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2"/>
    </row>
    <row r="132" spans="1:104" ht="11.25" customHeight="1" x14ac:dyDescent="0.2">
      <c r="A132" s="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20"/>
    </row>
    <row r="133" spans="1:104" ht="11.25" customHeight="1" x14ac:dyDescent="0.2">
      <c r="A133" s="19"/>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2"/>
    </row>
    <row r="134" spans="1:104" ht="11.25" customHeight="1" x14ac:dyDescent="0.2">
      <c r="A134" s="19"/>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4"/>
    </row>
    <row r="135" spans="1:104" ht="11.25" customHeight="1" x14ac:dyDescent="0.2">
      <c r="A135" s="21"/>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6"/>
      <c r="CG135" s="4"/>
    </row>
    <row r="136" spans="1:104" s="13" customFormat="1" ht="11.25" customHeight="1" x14ac:dyDescent="0.2">
      <c r="A136" s="20"/>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G136" s="4"/>
      <c r="CX136" s="15"/>
      <c r="CY136" s="15"/>
      <c r="CZ136" s="15"/>
    </row>
    <row r="137" spans="1:104" s="13" customFormat="1" ht="11.25" customHeight="1" x14ac:dyDescent="0.2">
      <c r="A137" s="20"/>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G137" s="4"/>
      <c r="CX137" s="15"/>
      <c r="CY137" s="15"/>
      <c r="CZ137" s="15"/>
    </row>
    <row r="138" spans="1:104" ht="11.25" customHeight="1" x14ac:dyDescent="0.2">
      <c r="B138" s="136">
        <f ca="1">IF(BO20&lt;&gt;"",BO20,TODAY())</f>
        <v>44445</v>
      </c>
      <c r="C138" s="136"/>
      <c r="D138" s="136"/>
      <c r="E138" s="136"/>
      <c r="F138" s="136"/>
      <c r="G138" s="136"/>
      <c r="H138" s="136"/>
      <c r="I138" s="136"/>
      <c r="J138" s="136"/>
      <c r="K138" s="136"/>
      <c r="L138" s="136"/>
      <c r="M138" s="136"/>
      <c r="BO138" s="138" t="str">
        <f>H17&amp;" "&amp;AB17</f>
        <v xml:space="preserve"> </v>
      </c>
      <c r="BP138" s="138"/>
      <c r="BQ138" s="138"/>
      <c r="BR138" s="138"/>
      <c r="BS138" s="138"/>
      <c r="BT138" s="138"/>
      <c r="BU138" s="138"/>
      <c r="BV138" s="138"/>
      <c r="BW138" s="138"/>
      <c r="BX138" s="138"/>
      <c r="BY138" s="138"/>
      <c r="BZ138" s="138"/>
      <c r="CA138" s="138"/>
      <c r="CB138" s="138"/>
      <c r="CC138" s="138"/>
      <c r="CG138" s="4">
        <f ca="1">IF(B138&lt;&gt;"",1,"")</f>
        <v>1</v>
      </c>
    </row>
    <row r="139" spans="1:104" ht="11.25" customHeight="1" thickBot="1" x14ac:dyDescent="0.25">
      <c r="B139" s="137"/>
      <c r="C139" s="137"/>
      <c r="D139" s="137"/>
      <c r="E139" s="137"/>
      <c r="F139" s="137"/>
      <c r="G139" s="137"/>
      <c r="H139" s="137"/>
      <c r="I139" s="137"/>
      <c r="J139" s="137"/>
      <c r="K139" s="137"/>
      <c r="L139" s="137"/>
      <c r="M139" s="137"/>
      <c r="BO139" s="139"/>
      <c r="BP139" s="139"/>
      <c r="BQ139" s="139"/>
      <c r="BR139" s="139"/>
      <c r="BS139" s="139"/>
      <c r="BT139" s="139"/>
      <c r="BU139" s="139"/>
      <c r="BV139" s="139"/>
      <c r="BW139" s="139"/>
      <c r="BX139" s="139"/>
      <c r="BY139" s="139"/>
      <c r="BZ139" s="139"/>
      <c r="CA139" s="139"/>
      <c r="CB139" s="139"/>
      <c r="CC139" s="139"/>
      <c r="CG139" s="4">
        <f>IF(BO138&lt;&gt;"",1,"")</f>
        <v>1</v>
      </c>
    </row>
    <row r="140" spans="1:104" ht="11.25" customHeight="1" x14ac:dyDescent="0.2"/>
    <row r="141" spans="1:104" ht="11.25" customHeight="1" x14ac:dyDescent="0.2"/>
    <row r="142" spans="1:104" ht="11.25" customHeight="1" x14ac:dyDescent="0.2"/>
    <row r="143" spans="1:104" ht="11.25" customHeight="1" x14ac:dyDescent="0.2">
      <c r="A143" s="10" t="s">
        <v>2</v>
      </c>
      <c r="Z143" s="118" t="s">
        <v>32</v>
      </c>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Q143" s="135" t="s">
        <v>49</v>
      </c>
      <c r="BR143" s="135"/>
      <c r="BS143" s="135"/>
      <c r="BT143" s="135"/>
      <c r="BU143" s="135"/>
      <c r="BV143" s="135"/>
      <c r="BW143" s="135"/>
      <c r="BX143" s="135"/>
      <c r="BY143" s="135"/>
      <c r="BZ143" s="135"/>
      <c r="CA143" s="135"/>
      <c r="CB143" s="135"/>
      <c r="CC143" s="135"/>
    </row>
    <row r="144" spans="1:10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sheetData>
  <sheetProtection algorithmName="SHA-512" hashValue="y28ZYhJzgPBUkNJEBhwz2X1qmNzovmzjPV9b/06sORqdc53GLFqlQn3ilTpTxD1XqzuDKCA5LFvXK9wjTUjefQ==" saltValue="9R7rT9GNnD4ZXMZqbwwe6Q==" spinCount="100000" sheet="1" objects="1" selectLockedCells="1"/>
  <mergeCells count="153">
    <mergeCell ref="AO17:AU18"/>
    <mergeCell ref="DB119:DB122"/>
    <mergeCell ref="DB124:DB127"/>
    <mergeCell ref="Z143:BB143"/>
    <mergeCell ref="B126:CE127"/>
    <mergeCell ref="B128:CE129"/>
    <mergeCell ref="B130:CE131"/>
    <mergeCell ref="B132:CE133"/>
    <mergeCell ref="B134:CE135"/>
    <mergeCell ref="H124:CE125"/>
    <mergeCell ref="A124:G125"/>
    <mergeCell ref="CW64:CW68"/>
    <mergeCell ref="BQ143:CC143"/>
    <mergeCell ref="B138:M139"/>
    <mergeCell ref="CW58:CW62"/>
    <mergeCell ref="BO138:CC139"/>
    <mergeCell ref="BV19:CE21"/>
    <mergeCell ref="CC58:CE62"/>
    <mergeCell ref="BT58:CA62"/>
    <mergeCell ref="BI58:BP62"/>
    <mergeCell ref="AX58:BE62"/>
    <mergeCell ref="E58:AT62"/>
    <mergeCell ref="A53:CE55"/>
    <mergeCell ref="A24:CE26"/>
    <mergeCell ref="CW119:CW122"/>
    <mergeCell ref="CW124:CW127"/>
    <mergeCell ref="A119:CE122"/>
    <mergeCell ref="BT64:CA68"/>
    <mergeCell ref="CC64:CE68"/>
    <mergeCell ref="E76:AT80"/>
    <mergeCell ref="AV76:AW80"/>
    <mergeCell ref="AX76:BE80"/>
    <mergeCell ref="BG76:BH80"/>
    <mergeCell ref="BI76:BP80"/>
    <mergeCell ref="BR76:BS80"/>
    <mergeCell ref="BT76:CA80"/>
    <mergeCell ref="CC76:CE80"/>
    <mergeCell ref="E70:AT74"/>
    <mergeCell ref="AV70:AW74"/>
    <mergeCell ref="AX70:BE74"/>
    <mergeCell ref="BG70:BH74"/>
    <mergeCell ref="BI70:BP74"/>
    <mergeCell ref="BR70:BS74"/>
    <mergeCell ref="AV94:AW98"/>
    <mergeCell ref="AX94:BE98"/>
    <mergeCell ref="BG94:BH98"/>
    <mergeCell ref="BY1:CE5"/>
    <mergeCell ref="BV7:CE8"/>
    <mergeCell ref="BV9:CE16"/>
    <mergeCell ref="BV17:CE18"/>
    <mergeCell ref="BO1:BW5"/>
    <mergeCell ref="BI20:BN21"/>
    <mergeCell ref="BO20:BT21"/>
    <mergeCell ref="A9:Q12"/>
    <mergeCell ref="R9:AD12"/>
    <mergeCell ref="AE9:BE12"/>
    <mergeCell ref="BK9:BT12"/>
    <mergeCell ref="BI17:BN18"/>
    <mergeCell ref="BO17:BT18"/>
    <mergeCell ref="A20:G21"/>
    <mergeCell ref="H20:S21"/>
    <mergeCell ref="U20:AA21"/>
    <mergeCell ref="AB20:AM21"/>
    <mergeCell ref="AO20:AU21"/>
    <mergeCell ref="AV20:BG21"/>
    <mergeCell ref="H17:S18"/>
    <mergeCell ref="AB17:AM18"/>
    <mergeCell ref="AV17:BG18"/>
    <mergeCell ref="A17:G18"/>
    <mergeCell ref="U17:AA18"/>
    <mergeCell ref="A112:C116"/>
    <mergeCell ref="CW112:CW116"/>
    <mergeCell ref="BR82:BS86"/>
    <mergeCell ref="BT82:CA86"/>
    <mergeCell ref="CC82:CE86"/>
    <mergeCell ref="E88:AT92"/>
    <mergeCell ref="AV88:AW92"/>
    <mergeCell ref="AX88:BE92"/>
    <mergeCell ref="BG88:BH92"/>
    <mergeCell ref="BI88:BP92"/>
    <mergeCell ref="BR88:BS92"/>
    <mergeCell ref="BT88:CA92"/>
    <mergeCell ref="CC88:CE92"/>
    <mergeCell ref="E82:AT86"/>
    <mergeCell ref="AV82:AW86"/>
    <mergeCell ref="AX82:BE86"/>
    <mergeCell ref="BG82:BH86"/>
    <mergeCell ref="BI82:BP86"/>
    <mergeCell ref="BR106:BS110"/>
    <mergeCell ref="BT106:CA110"/>
    <mergeCell ref="CC106:CE110"/>
    <mergeCell ref="E112:AT116"/>
    <mergeCell ref="AV112:AW116"/>
    <mergeCell ref="E94:AT98"/>
    <mergeCell ref="CW76:CW80"/>
    <mergeCell ref="A76:C80"/>
    <mergeCell ref="A82:C86"/>
    <mergeCell ref="A88:C92"/>
    <mergeCell ref="A94:C98"/>
    <mergeCell ref="A100:C104"/>
    <mergeCell ref="A106:C110"/>
    <mergeCell ref="CW82:CW86"/>
    <mergeCell ref="CW88:CW92"/>
    <mergeCell ref="CW94:CW98"/>
    <mergeCell ref="CW100:CW104"/>
    <mergeCell ref="CW106:CW110"/>
    <mergeCell ref="BR94:BS98"/>
    <mergeCell ref="BT94:CA98"/>
    <mergeCell ref="CC94:CE98"/>
    <mergeCell ref="E100:AT104"/>
    <mergeCell ref="AV100:AW104"/>
    <mergeCell ref="AX100:BE104"/>
    <mergeCell ref="BG100:BH104"/>
    <mergeCell ref="BI100:BP104"/>
    <mergeCell ref="BR100:BS104"/>
    <mergeCell ref="BT100:CA104"/>
    <mergeCell ref="CC100:CE104"/>
    <mergeCell ref="BI94:BP98"/>
    <mergeCell ref="BG112:BH116"/>
    <mergeCell ref="BI112:BP116"/>
    <mergeCell ref="BR112:BS116"/>
    <mergeCell ref="BT112:CA116"/>
    <mergeCell ref="CC112:CE116"/>
    <mergeCell ref="E106:AT110"/>
    <mergeCell ref="AV106:AW110"/>
    <mergeCell ref="AX106:BE110"/>
    <mergeCell ref="BG106:BH110"/>
    <mergeCell ref="BI106:BP110"/>
    <mergeCell ref="AX112:BE116"/>
    <mergeCell ref="CW70:CW74"/>
    <mergeCell ref="BR64:BS68"/>
    <mergeCell ref="A58:C62"/>
    <mergeCell ref="A64:C68"/>
    <mergeCell ref="A34:AA50"/>
    <mergeCell ref="A29:G33"/>
    <mergeCell ref="H29:AA33"/>
    <mergeCell ref="AC29:AI33"/>
    <mergeCell ref="AJ29:BC33"/>
    <mergeCell ref="AC34:BC50"/>
    <mergeCell ref="BE29:BK33"/>
    <mergeCell ref="BL29:CE33"/>
    <mergeCell ref="BE34:CE50"/>
    <mergeCell ref="A70:C74"/>
    <mergeCell ref="BT70:CA74"/>
    <mergeCell ref="CC70:CE74"/>
    <mergeCell ref="AV64:AW68"/>
    <mergeCell ref="BG64:BH68"/>
    <mergeCell ref="AV58:AW62"/>
    <mergeCell ref="BG58:BH62"/>
    <mergeCell ref="BR58:BS62"/>
    <mergeCell ref="E64:AT68"/>
    <mergeCell ref="AX64:BE68"/>
    <mergeCell ref="BI64:BP68"/>
  </mergeCells>
  <conditionalFormatting sqref="B138:M139">
    <cfRule type="expression" dxfId="173" priority="182">
      <formula>CG138=1</formula>
    </cfRule>
  </conditionalFormatting>
  <conditionalFormatting sqref="CG138">
    <cfRule type="expression" dxfId="172" priority="180">
      <formula>CG138=1</formula>
    </cfRule>
  </conditionalFormatting>
  <conditionalFormatting sqref="BO138:CC139">
    <cfRule type="expression" dxfId="171" priority="179">
      <formula>CG139=1</formula>
    </cfRule>
  </conditionalFormatting>
  <conditionalFormatting sqref="BV17 BV7">
    <cfRule type="expression" dxfId="170" priority="169">
      <formula>IF($CG$1=3,TRUE,FALSE)</formula>
    </cfRule>
    <cfRule type="expression" dxfId="169" priority="170">
      <formula>IF($CG$1=2,TRUE,FALSE)</formula>
    </cfRule>
    <cfRule type="expression" dxfId="168" priority="171">
      <formula>IF($CG$1=1,TRUE,FALSE)</formula>
    </cfRule>
  </conditionalFormatting>
  <conditionalFormatting sqref="BV17:CE18 BV7:CE8 BI20">
    <cfRule type="expression" dxfId="167" priority="172">
      <formula>IF($CG$1=5,TRUE,FALSE)</formula>
    </cfRule>
    <cfRule type="expression" dxfId="166" priority="173">
      <formula>IF($CG$1=4,TRUE,FALSE)</formula>
    </cfRule>
  </conditionalFormatting>
  <conditionalFormatting sqref="BV9">
    <cfRule type="expression" dxfId="165" priority="174">
      <formula>IF($CG$1=3,TRUE,FALSE)</formula>
    </cfRule>
    <cfRule type="expression" dxfId="164" priority="175">
      <formula>IF($CG$1=2,TRUE,FALSE)</formula>
    </cfRule>
    <cfRule type="expression" dxfId="163" priority="176">
      <formula>IF($CG$1=1,TRUE,FALSE)</formula>
    </cfRule>
  </conditionalFormatting>
  <conditionalFormatting sqref="BV9">
    <cfRule type="expression" dxfId="162" priority="177">
      <formula>IF($CG$1=5,TRUE,FALSE)</formula>
    </cfRule>
    <cfRule type="expression" dxfId="161" priority="178">
      <formula>IF($CG$1=4,TRUE,FALSE)</formula>
    </cfRule>
  </conditionalFormatting>
  <conditionalFormatting sqref="BV19">
    <cfRule type="expression" dxfId="160" priority="164">
      <formula>IF($CG$1=3,TRUE,FALSE)</formula>
    </cfRule>
    <cfRule type="expression" dxfId="159" priority="165">
      <formula>IF($CG$1=2,TRUE,FALSE)</formula>
    </cfRule>
    <cfRule type="expression" dxfId="158" priority="166">
      <formula>IF($CG$1=1,TRUE,FALSE)</formula>
    </cfRule>
  </conditionalFormatting>
  <conditionalFormatting sqref="BV19">
    <cfRule type="expression" dxfId="157" priority="167">
      <formula>IF($CG$1=5,TRUE,FALSE)</formula>
    </cfRule>
    <cfRule type="expression" dxfId="156" priority="168">
      <formula>IF($CG$1=4,TRUE,FALSE)</formula>
    </cfRule>
  </conditionalFormatting>
  <conditionalFormatting sqref="A17">
    <cfRule type="expression" dxfId="155" priority="144">
      <formula>IF($CG$1=3,TRUE,FALSE)</formula>
    </cfRule>
    <cfRule type="expression" dxfId="154" priority="145">
      <formula>IF($CG$1=2,TRUE,FALSE)</formula>
    </cfRule>
    <cfRule type="expression" dxfId="153" priority="146">
      <formula>IF($CG$1=1,TRUE,FALSE)</formula>
    </cfRule>
  </conditionalFormatting>
  <conditionalFormatting sqref="A17">
    <cfRule type="expression" dxfId="152" priority="147">
      <formula>IF($CG$1=5,TRUE,FALSE)</formula>
    </cfRule>
    <cfRule type="expression" dxfId="151" priority="148">
      <formula>IF($CG$1=4,TRUE,FALSE)</formula>
    </cfRule>
  </conditionalFormatting>
  <conditionalFormatting sqref="H17">
    <cfRule type="expression" dxfId="150" priority="149">
      <formula>IF($CG$1=3,TRUE,FALSE)</formula>
    </cfRule>
    <cfRule type="expression" dxfId="149" priority="150">
      <formula>IF($CG$1=2,TRUE,FALSE)</formula>
    </cfRule>
    <cfRule type="expression" dxfId="148" priority="151">
      <formula>IF($CG$1=1,TRUE,FALSE)</formula>
    </cfRule>
  </conditionalFormatting>
  <conditionalFormatting sqref="H17">
    <cfRule type="expression" dxfId="147" priority="152">
      <formula>IF($CG$1=5,TRUE,FALSE)</formula>
    </cfRule>
    <cfRule type="expression" dxfId="146" priority="153">
      <formula>IF($CG$1=4,TRUE,FALSE)</formula>
    </cfRule>
  </conditionalFormatting>
  <conditionalFormatting sqref="A20">
    <cfRule type="expression" dxfId="145" priority="134">
      <formula>IF($CG$1=3,TRUE,FALSE)</formula>
    </cfRule>
    <cfRule type="expression" dxfId="144" priority="135">
      <formula>IF($CG$1=2,TRUE,FALSE)</formula>
    </cfRule>
    <cfRule type="expression" dxfId="143" priority="136">
      <formula>IF($CG$1=1,TRUE,FALSE)</formula>
    </cfRule>
  </conditionalFormatting>
  <conditionalFormatting sqref="A20">
    <cfRule type="expression" dxfId="142" priority="137">
      <formula>IF($CG$1=5,TRUE,FALSE)</formula>
    </cfRule>
    <cfRule type="expression" dxfId="141" priority="138">
      <formula>IF($CG$1=4,TRUE,FALSE)</formula>
    </cfRule>
  </conditionalFormatting>
  <conditionalFormatting sqref="BI20">
    <cfRule type="expression" dxfId="140" priority="129">
      <formula>IF($CG$1=3,TRUE,FALSE)</formula>
    </cfRule>
    <cfRule type="expression" dxfId="139" priority="130">
      <formula>IF($CG$1=2,TRUE,FALSE)</formula>
    </cfRule>
    <cfRule type="expression" dxfId="138" priority="131">
      <formula>IF($CG$1=1,TRUE,FALSE)</formula>
    </cfRule>
  </conditionalFormatting>
  <conditionalFormatting sqref="BO20">
    <cfRule type="expression" dxfId="137" priority="124">
      <formula>IF($CG$1=3,TRUE,FALSE)</formula>
    </cfRule>
    <cfRule type="expression" dxfId="136" priority="125">
      <formula>IF($CG$1=2,TRUE,FALSE)</formula>
    </cfRule>
    <cfRule type="expression" dxfId="135" priority="126">
      <formula>IF($CG$1=1,TRUE,FALSE)</formula>
    </cfRule>
  </conditionalFormatting>
  <conditionalFormatting sqref="BO20">
    <cfRule type="expression" dxfId="134" priority="127">
      <formula>IF($CG$1=5,TRUE,FALSE)</formula>
    </cfRule>
    <cfRule type="expression" dxfId="133" priority="128">
      <formula>IF($CG$1=4,TRUE,FALSE)</formula>
    </cfRule>
  </conditionalFormatting>
  <conditionalFormatting sqref="AV58:AW62">
    <cfRule type="expression" dxfId="132" priority="123">
      <formula>$CV$58=1</formula>
    </cfRule>
  </conditionalFormatting>
  <conditionalFormatting sqref="BG58:BH62">
    <cfRule type="expression" dxfId="131" priority="122">
      <formula>$CV$58=2</formula>
    </cfRule>
  </conditionalFormatting>
  <conditionalFormatting sqref="BR58:BS62">
    <cfRule type="expression" dxfId="130" priority="121">
      <formula>$CV$58=3</formula>
    </cfRule>
  </conditionalFormatting>
  <conditionalFormatting sqref="AV64:AW68">
    <cfRule type="expression" dxfId="129" priority="120">
      <formula>$CV$64=1</formula>
    </cfRule>
  </conditionalFormatting>
  <conditionalFormatting sqref="BG64:BH68">
    <cfRule type="expression" dxfId="128" priority="119">
      <formula>$CV$64=2</formula>
    </cfRule>
  </conditionalFormatting>
  <conditionalFormatting sqref="BR64:BS68">
    <cfRule type="expression" dxfId="127" priority="118">
      <formula>$CV$64=3</formula>
    </cfRule>
  </conditionalFormatting>
  <conditionalFormatting sqref="A58:C62">
    <cfRule type="expression" dxfId="126" priority="117">
      <formula>$CV$58&lt;=3</formula>
    </cfRule>
  </conditionalFormatting>
  <conditionalFormatting sqref="A64:C68">
    <cfRule type="expression" dxfId="125" priority="116">
      <formula>$CV$64&lt;=3</formula>
    </cfRule>
  </conditionalFormatting>
  <conditionalFormatting sqref="A70:C74">
    <cfRule type="expression" dxfId="124" priority="105">
      <formula>$CV$70&lt;=3</formula>
    </cfRule>
  </conditionalFormatting>
  <conditionalFormatting sqref="A76:C80">
    <cfRule type="expression" dxfId="123" priority="104">
      <formula>$CV$76&lt;=3</formula>
    </cfRule>
  </conditionalFormatting>
  <conditionalFormatting sqref="A82:C86">
    <cfRule type="expression" dxfId="122" priority="102">
      <formula>$CV$82&lt;=3</formula>
    </cfRule>
  </conditionalFormatting>
  <conditionalFormatting sqref="A88:C92">
    <cfRule type="expression" dxfId="121" priority="101">
      <formula>$CV$88&lt;=3</formula>
    </cfRule>
  </conditionalFormatting>
  <conditionalFormatting sqref="A94:C98">
    <cfRule type="expression" dxfId="120" priority="100">
      <formula>$CV$94&lt;=3</formula>
    </cfRule>
  </conditionalFormatting>
  <conditionalFormatting sqref="A100:C104">
    <cfRule type="expression" dxfId="119" priority="99">
      <formula>$CV$100&lt;=3</formula>
    </cfRule>
  </conditionalFormatting>
  <conditionalFormatting sqref="A106:C110">
    <cfRule type="expression" dxfId="118" priority="98">
      <formula>$CV$106&lt;=3</formula>
    </cfRule>
  </conditionalFormatting>
  <conditionalFormatting sqref="A112:C116">
    <cfRule type="expression" dxfId="117" priority="97">
      <formula>$CV$112&lt;=3</formula>
    </cfRule>
  </conditionalFormatting>
  <conditionalFormatting sqref="AV70:AW74">
    <cfRule type="expression" dxfId="116" priority="96">
      <formula>$CV$70=1</formula>
    </cfRule>
  </conditionalFormatting>
  <conditionalFormatting sqref="AV76:AW80">
    <cfRule type="expression" dxfId="115" priority="95">
      <formula>$CV$76=1</formula>
    </cfRule>
  </conditionalFormatting>
  <conditionalFormatting sqref="AV82:AW86">
    <cfRule type="expression" dxfId="114" priority="94">
      <formula>$CV$82=1</formula>
    </cfRule>
  </conditionalFormatting>
  <conditionalFormatting sqref="AV88:AW92">
    <cfRule type="expression" dxfId="113" priority="93">
      <formula>$CV$88=1</formula>
    </cfRule>
  </conditionalFormatting>
  <conditionalFormatting sqref="AV94:AW98">
    <cfRule type="expression" dxfId="112" priority="92">
      <formula>$CV$94=1</formula>
    </cfRule>
  </conditionalFormatting>
  <conditionalFormatting sqref="AV100:AW104">
    <cfRule type="expression" dxfId="111" priority="91">
      <formula>$CV$100=1</formula>
    </cfRule>
  </conditionalFormatting>
  <conditionalFormatting sqref="AV106:AW110">
    <cfRule type="expression" dxfId="110" priority="90">
      <formula>$CV$106=1</formula>
    </cfRule>
  </conditionalFormatting>
  <conditionalFormatting sqref="AV112:AW116">
    <cfRule type="expression" dxfId="109" priority="89">
      <formula>$CV$112=1</formula>
    </cfRule>
  </conditionalFormatting>
  <conditionalFormatting sqref="BG70:BH74">
    <cfRule type="expression" dxfId="108" priority="88">
      <formula>$CV$70=2</formula>
    </cfRule>
  </conditionalFormatting>
  <conditionalFormatting sqref="BG76:BH80">
    <cfRule type="expression" dxfId="107" priority="87">
      <formula>$CV$76=2</formula>
    </cfRule>
  </conditionalFormatting>
  <conditionalFormatting sqref="BG82:BH86">
    <cfRule type="expression" dxfId="106" priority="86">
      <formula>$CV$82=2</formula>
    </cfRule>
  </conditionalFormatting>
  <conditionalFormatting sqref="BG88:BH92">
    <cfRule type="expression" dxfId="105" priority="84">
      <formula>$CV$88=2</formula>
    </cfRule>
  </conditionalFormatting>
  <conditionalFormatting sqref="BG94:BH98">
    <cfRule type="expression" dxfId="104" priority="83">
      <formula>$CV$94=2</formula>
    </cfRule>
  </conditionalFormatting>
  <conditionalFormatting sqref="BG100:BH104">
    <cfRule type="expression" dxfId="103" priority="82">
      <formula>$CV$100=2</formula>
    </cfRule>
  </conditionalFormatting>
  <conditionalFormatting sqref="BG106:BH110">
    <cfRule type="expression" dxfId="102" priority="81">
      <formula>$CV$106=2</formula>
    </cfRule>
  </conditionalFormatting>
  <conditionalFormatting sqref="BG112:BH116">
    <cfRule type="expression" dxfId="101" priority="80">
      <formula>$CV$112=2</formula>
    </cfRule>
  </conditionalFormatting>
  <conditionalFormatting sqref="BR112:BS116">
    <cfRule type="expression" dxfId="100" priority="79">
      <formula>$CV$112=3</formula>
    </cfRule>
  </conditionalFormatting>
  <conditionalFormatting sqref="BR106:BS110">
    <cfRule type="expression" dxfId="99" priority="78">
      <formula>$CV$106=3</formula>
    </cfRule>
  </conditionalFormatting>
  <conditionalFormatting sqref="BR100:BS104">
    <cfRule type="expression" dxfId="98" priority="77">
      <formula>$CV$100=3</formula>
    </cfRule>
  </conditionalFormatting>
  <conditionalFormatting sqref="BR94:BS98">
    <cfRule type="expression" dxfId="97" priority="76">
      <formula>$CV$94=3</formula>
    </cfRule>
  </conditionalFormatting>
  <conditionalFormatting sqref="BR88:BS92">
    <cfRule type="expression" dxfId="96" priority="75">
      <formula>$CV$88=3</formula>
    </cfRule>
  </conditionalFormatting>
  <conditionalFormatting sqref="BR82:BS86">
    <cfRule type="expression" dxfId="95" priority="74">
      <formula>$CV$82=3</formula>
    </cfRule>
  </conditionalFormatting>
  <conditionalFormatting sqref="BR76:BS80">
    <cfRule type="expression" dxfId="94" priority="73">
      <formula>$CV$76=3</formula>
    </cfRule>
  </conditionalFormatting>
  <conditionalFormatting sqref="BR70:BS74">
    <cfRule type="expression" dxfId="93" priority="72">
      <formula>$CV$70=3</formula>
    </cfRule>
  </conditionalFormatting>
  <conditionalFormatting sqref="A34:AA50">
    <cfRule type="expression" dxfId="92" priority="183">
      <formula>IF($CL$29&gt;=10,$CL$29&lt;=16)</formula>
    </cfRule>
  </conditionalFormatting>
  <conditionalFormatting sqref="H29:AA33">
    <cfRule type="expression" dxfId="91" priority="184">
      <formula>IF($CL$29&gt;=10,$CL$29&lt;=16)</formula>
    </cfRule>
  </conditionalFormatting>
  <conditionalFormatting sqref="A29:G33">
    <cfRule type="expression" dxfId="90" priority="185">
      <formula>IF($CL$29&gt;=10,$CL$29&lt;=16)</formula>
    </cfRule>
  </conditionalFormatting>
  <conditionalFormatting sqref="AC34:BC50">
    <cfRule type="expression" dxfId="89" priority="186">
      <formula>IF($CL$29&gt;=17,$CL$29&lt;=23)</formula>
    </cfRule>
  </conditionalFormatting>
  <conditionalFormatting sqref="AJ29:BC33">
    <cfRule type="expression" dxfId="88" priority="187">
      <formula>IF($CL$29&gt;=17,$CL$29&lt;=23)</formula>
    </cfRule>
  </conditionalFormatting>
  <conditionalFormatting sqref="AC29:AI33">
    <cfRule type="expression" dxfId="87" priority="188">
      <formula>IF($CL$29&gt;=17,$CL$29&lt;=23)</formula>
    </cfRule>
  </conditionalFormatting>
  <conditionalFormatting sqref="BE34:CE50">
    <cfRule type="expression" dxfId="86" priority="189">
      <formula>IF($CL$29&gt;=24,$CL$29&lt;=30)</formula>
    </cfRule>
  </conditionalFormatting>
  <conditionalFormatting sqref="BL29:CE33">
    <cfRule type="expression" dxfId="85" priority="190">
      <formula>IF($CL$29&gt;=24,$CL$29&lt;=30)</formula>
    </cfRule>
  </conditionalFormatting>
  <conditionalFormatting sqref="BE29:BK33">
    <cfRule type="expression" dxfId="84" priority="191">
      <formula>IF($CL$29&gt;=24,$CL$29&lt;=30)</formula>
    </cfRule>
  </conditionalFormatting>
  <conditionalFormatting sqref="A9">
    <cfRule type="expression" dxfId="83" priority="67">
      <formula>IF($CG$1=5,TRUE,FALSE)</formula>
    </cfRule>
    <cfRule type="expression" dxfId="82" priority="68">
      <formula>IF($CG$1=4,TRUE,FALSE)</formula>
    </cfRule>
    <cfRule type="expression" dxfId="81" priority="69">
      <formula>IF($CG$1=3,TRUE,FALSE)</formula>
    </cfRule>
    <cfRule type="expression" dxfId="80" priority="70">
      <formula>IF($CG$1=2,TRUE,FALSE)</formula>
    </cfRule>
    <cfRule type="expression" dxfId="79" priority="71">
      <formula>IF($CG$1=1,TRUE,FALSE)</formula>
    </cfRule>
  </conditionalFormatting>
  <conditionalFormatting sqref="R9">
    <cfRule type="expression" dxfId="78" priority="62">
      <formula>IF($CG$1=1,TRUE,FALSE)</formula>
    </cfRule>
    <cfRule type="expression" dxfId="77" priority="63">
      <formula>IF($CG$1=4,TRUE,FALSE)</formula>
    </cfRule>
    <cfRule type="expression" dxfId="76" priority="64">
      <formula>IF($CG$1=3,TRUE,FALSE)</formula>
    </cfRule>
    <cfRule type="expression" dxfId="75" priority="65">
      <formula>IF($CG$1=2,TRUE,FALSE)</formula>
    </cfRule>
    <cfRule type="expression" dxfId="74" priority="66">
      <formula>IF($CG$1=5,TRUE,FALSE)</formula>
    </cfRule>
  </conditionalFormatting>
  <conditionalFormatting sqref="AE9">
    <cfRule type="expression" dxfId="73" priority="57">
      <formula>IF($CG$1=5,TRUE,FALSE)</formula>
    </cfRule>
    <cfRule type="expression" dxfId="72" priority="58">
      <formula>IF($CG$1=4,TRUE,FALSE)</formula>
    </cfRule>
    <cfRule type="expression" dxfId="71" priority="59">
      <formula>IF($CG$1=3,TRUE,FALSE)</formula>
    </cfRule>
    <cfRule type="expression" dxfId="70" priority="60">
      <formula>IF($CG$1=2,TRUE,FALSE)</formula>
    </cfRule>
    <cfRule type="expression" dxfId="69" priority="61">
      <formula>IF($CG$1=1,TRUE,FALSE)</formula>
    </cfRule>
  </conditionalFormatting>
  <conditionalFormatting sqref="BK9">
    <cfRule type="expression" dxfId="68" priority="52">
      <formula>IF($CG$1=1,TRUE,FALSE)</formula>
    </cfRule>
    <cfRule type="expression" dxfId="67" priority="53">
      <formula>IF($CG$1=4,TRUE,FALSE)</formula>
    </cfRule>
    <cfRule type="expression" dxfId="66" priority="54">
      <formula>IF($CG$1=3,TRUE,FALSE)</formula>
    </cfRule>
    <cfRule type="expression" dxfId="65" priority="55">
      <formula>IF($CG$1=2,TRUE,FALSE)</formula>
    </cfRule>
    <cfRule type="expression" dxfId="64" priority="56">
      <formula>IF($CG$1=5,TRUE,FALSE)</formula>
    </cfRule>
  </conditionalFormatting>
  <conditionalFormatting sqref="U17">
    <cfRule type="expression" dxfId="63" priority="47">
      <formula>IF($CG$1=3,TRUE,FALSE)</formula>
    </cfRule>
    <cfRule type="expression" dxfId="62" priority="48">
      <formula>IF($CG$1=2,TRUE,FALSE)</formula>
    </cfRule>
    <cfRule type="expression" dxfId="61" priority="49">
      <formula>IF($CG$1=1,TRUE,FALSE)</formula>
    </cfRule>
  </conditionalFormatting>
  <conditionalFormatting sqref="U17">
    <cfRule type="expression" dxfId="60" priority="50">
      <formula>IF($CG$1=5,TRUE,FALSE)</formula>
    </cfRule>
    <cfRule type="expression" dxfId="59" priority="51">
      <formula>IF($CG$1=4,TRUE,FALSE)</formula>
    </cfRule>
  </conditionalFormatting>
  <conditionalFormatting sqref="AB17">
    <cfRule type="expression" dxfId="58" priority="42">
      <formula>IF($CG$1=3,TRUE,FALSE)</formula>
    </cfRule>
    <cfRule type="expression" dxfId="57" priority="43">
      <formula>IF($CG$1=2,TRUE,FALSE)</formula>
    </cfRule>
    <cfRule type="expression" dxfId="56" priority="44">
      <formula>IF($CG$1=1,TRUE,FALSE)</formula>
    </cfRule>
  </conditionalFormatting>
  <conditionalFormatting sqref="AB17">
    <cfRule type="expression" dxfId="55" priority="45">
      <formula>IF($CG$1=5,TRUE,FALSE)</formula>
    </cfRule>
    <cfRule type="expression" dxfId="54" priority="46">
      <formula>IF($CG$1=4,TRUE,FALSE)</formula>
    </cfRule>
  </conditionalFormatting>
  <conditionalFormatting sqref="AO17">
    <cfRule type="expression" dxfId="53" priority="37">
      <formula>IF($CG$1=3,TRUE,FALSE)</formula>
    </cfRule>
    <cfRule type="expression" dxfId="52" priority="38">
      <formula>IF($CG$1=2,TRUE,FALSE)</formula>
    </cfRule>
    <cfRule type="expression" dxfId="51" priority="39">
      <formula>IF($CG$1=1,TRUE,FALSE)</formula>
    </cfRule>
  </conditionalFormatting>
  <conditionalFormatting sqref="AO17">
    <cfRule type="expression" dxfId="50" priority="40">
      <formula>IF($CG$1=5,TRUE,FALSE)</formula>
    </cfRule>
    <cfRule type="expression" dxfId="49" priority="41">
      <formula>IF($CG$1=4,TRUE,FALSE)</formula>
    </cfRule>
  </conditionalFormatting>
  <conditionalFormatting sqref="AV17">
    <cfRule type="expression" dxfId="48" priority="32">
      <formula>IF($CG$1=3,TRUE,FALSE)</formula>
    </cfRule>
    <cfRule type="expression" dxfId="47" priority="33">
      <formula>IF($CG$1=2,TRUE,FALSE)</formula>
    </cfRule>
    <cfRule type="expression" dxfId="46" priority="34">
      <formula>IF($CG$1=1,TRUE,FALSE)</formula>
    </cfRule>
  </conditionalFormatting>
  <conditionalFormatting sqref="AV17">
    <cfRule type="expression" dxfId="45" priority="35">
      <formula>IF($CG$1=5,TRUE,FALSE)</formula>
    </cfRule>
    <cfRule type="expression" dxfId="44" priority="36">
      <formula>IF($CG$1=4,TRUE,FALSE)</formula>
    </cfRule>
  </conditionalFormatting>
  <conditionalFormatting sqref="BI17">
    <cfRule type="expression" dxfId="43" priority="27">
      <formula>IF($CG$1=3,TRUE,FALSE)</formula>
    </cfRule>
    <cfRule type="expression" dxfId="42" priority="28">
      <formula>IF($CG$1=2,TRUE,FALSE)</formula>
    </cfRule>
    <cfRule type="expression" dxfId="41" priority="29">
      <formula>IF($CG$1=1,TRUE,FALSE)</formula>
    </cfRule>
  </conditionalFormatting>
  <conditionalFormatting sqref="BI17">
    <cfRule type="expression" dxfId="40" priority="30">
      <formula>IF($CG$1=5,TRUE,FALSE)</formula>
    </cfRule>
    <cfRule type="expression" dxfId="39" priority="31">
      <formula>IF($CG$1=4,TRUE,FALSE)</formula>
    </cfRule>
  </conditionalFormatting>
  <conditionalFormatting sqref="H20">
    <cfRule type="expression" dxfId="38" priority="22">
      <formula>IF($CG$1=3,TRUE,FALSE)</formula>
    </cfRule>
    <cfRule type="expression" dxfId="37" priority="23">
      <formula>IF($CG$1=2,TRUE,FALSE)</formula>
    </cfRule>
    <cfRule type="expression" dxfId="36" priority="24">
      <formula>IF($CG$1=1,TRUE,FALSE)</formula>
    </cfRule>
  </conditionalFormatting>
  <conditionalFormatting sqref="H20">
    <cfRule type="expression" dxfId="35" priority="25">
      <formula>IF($CG$1=5,TRUE,FALSE)</formula>
    </cfRule>
    <cfRule type="expression" dxfId="34" priority="26">
      <formula>IF($CG$1=4,TRUE,FALSE)</formula>
    </cfRule>
  </conditionalFormatting>
  <conditionalFormatting sqref="U20">
    <cfRule type="expression" dxfId="33" priority="17">
      <formula>IF($CG$1=3,TRUE,FALSE)</formula>
    </cfRule>
    <cfRule type="expression" dxfId="32" priority="18">
      <formula>IF($CG$1=2,TRUE,FALSE)</formula>
    </cfRule>
    <cfRule type="expression" dxfId="31" priority="19">
      <formula>IF($CG$1=1,TRUE,FALSE)</formula>
    </cfRule>
  </conditionalFormatting>
  <conditionalFormatting sqref="U20">
    <cfRule type="expression" dxfId="30" priority="20">
      <formula>IF($CG$1=5,TRUE,FALSE)</formula>
    </cfRule>
    <cfRule type="expression" dxfId="29" priority="21">
      <formula>IF($CG$1=4,TRUE,FALSE)</formula>
    </cfRule>
  </conditionalFormatting>
  <conditionalFormatting sqref="AB20">
    <cfRule type="expression" dxfId="28" priority="12">
      <formula>IF($CG$1=3,TRUE,FALSE)</formula>
    </cfRule>
    <cfRule type="expression" dxfId="27" priority="13">
      <formula>IF($CG$1=2,TRUE,FALSE)</formula>
    </cfRule>
    <cfRule type="expression" dxfId="26" priority="14">
      <formula>IF($CG$1=1,TRUE,FALSE)</formula>
    </cfRule>
  </conditionalFormatting>
  <conditionalFormatting sqref="AB20">
    <cfRule type="expression" dxfId="25" priority="15">
      <formula>IF($CG$1=5,TRUE,FALSE)</formula>
    </cfRule>
    <cfRule type="expression" dxfId="24" priority="16">
      <formula>IF($CG$1=4,TRUE,FALSE)</formula>
    </cfRule>
  </conditionalFormatting>
  <conditionalFormatting sqref="AO20">
    <cfRule type="expression" dxfId="23" priority="7">
      <formula>IF($CG$1=3,TRUE,FALSE)</formula>
    </cfRule>
    <cfRule type="expression" dxfId="22" priority="8">
      <formula>IF($CG$1=2,TRUE,FALSE)</formula>
    </cfRule>
    <cfRule type="expression" dxfId="21" priority="9">
      <formula>IF($CG$1=1,TRUE,FALSE)</formula>
    </cfRule>
  </conditionalFormatting>
  <conditionalFormatting sqref="AO20">
    <cfRule type="expression" dxfId="20" priority="10">
      <formula>IF($CG$1=5,TRUE,FALSE)</formula>
    </cfRule>
    <cfRule type="expression" dxfId="19" priority="11">
      <formula>IF($CG$1=4,TRUE,FALSE)</formula>
    </cfRule>
  </conditionalFormatting>
  <conditionalFormatting sqref="AV20">
    <cfRule type="expression" dxfId="18" priority="2">
      <formula>IF($CG$1=3,TRUE,FALSE)</formula>
    </cfRule>
    <cfRule type="expression" dxfId="17" priority="3">
      <formula>IF($CG$1=2,TRUE,FALSE)</formula>
    </cfRule>
    <cfRule type="expression" dxfId="16" priority="4">
      <formula>IF($CG$1=1,TRUE,FALSE)</formula>
    </cfRule>
  </conditionalFormatting>
  <conditionalFormatting sqref="AV20">
    <cfRule type="expression" dxfId="15" priority="5">
      <formula>IF($CG$1=5,TRUE,FALSE)</formula>
    </cfRule>
    <cfRule type="expression" dxfId="14" priority="6">
      <formula>IF($CG$1=4,TRUE,FALSE)</formula>
    </cfRule>
  </conditionalFormatting>
  <conditionalFormatting sqref="A119:CE122">
    <cfRule type="expression" dxfId="13" priority="1">
      <formula>$CM$29=1</formula>
    </cfRule>
  </conditionalFormatting>
  <hyperlinks>
    <hyperlink ref="BQ143:CC143" r:id="rId1" display="www.equilibrium-learning.com" xr:uid="{5ACA2D44-899C-4C55-A841-C215F20DC0DF}"/>
  </hyperlinks>
  <pageMargins left="0.23622047244094491" right="0.19685039370078741" top="0.19685039370078741" bottom="0.19685039370078741" header="0.31496062992125984" footer="0.11811023622047245"/>
  <pageSetup paperSize="9" scale="52" orientation="portrait" r:id="rId2"/>
  <headerFooter>
    <oddFooter xml:space="preserve">&amp;C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39" r:id="rId5" name="Group Box 15">
              <controlPr defaultSize="0" autoFill="0" autoPict="0">
                <anchor moveWithCells="1">
                  <from>
                    <xdr:col>47</xdr:col>
                    <xdr:colOff>9525</xdr:colOff>
                    <xdr:row>56</xdr:row>
                    <xdr:rowOff>123825</xdr:rowOff>
                  </from>
                  <to>
                    <xdr:col>83</xdr:col>
                    <xdr:colOff>0</xdr:colOff>
                    <xdr:row>62</xdr:row>
                    <xdr:rowOff>0</xdr:rowOff>
                  </to>
                </anchor>
              </controlPr>
            </control>
          </mc:Choice>
        </mc:AlternateContent>
        <mc:AlternateContent xmlns:mc="http://schemas.openxmlformats.org/markup-compatibility/2006">
          <mc:Choice Requires="x14">
            <control shapeId="1073" r:id="rId6" name="Option Button 49">
              <controlPr defaultSize="0" autoFill="0" autoLine="0" autoPict="0">
                <anchor moveWithCells="1">
                  <from>
                    <xdr:col>47</xdr:col>
                    <xdr:colOff>47625</xdr:colOff>
                    <xdr:row>57</xdr:row>
                    <xdr:rowOff>19050</xdr:rowOff>
                  </from>
                  <to>
                    <xdr:col>55</xdr:col>
                    <xdr:colOff>142875</xdr:colOff>
                    <xdr:row>61</xdr:row>
                    <xdr:rowOff>123825</xdr:rowOff>
                  </to>
                </anchor>
              </controlPr>
            </control>
          </mc:Choice>
        </mc:AlternateContent>
        <mc:AlternateContent xmlns:mc="http://schemas.openxmlformats.org/markup-compatibility/2006">
          <mc:Choice Requires="x14">
            <control shapeId="1074" r:id="rId7" name="Option Button 50">
              <controlPr defaultSize="0" autoFill="0" autoLine="0" autoPict="0">
                <anchor moveWithCells="1">
                  <from>
                    <xdr:col>58</xdr:col>
                    <xdr:colOff>38100</xdr:colOff>
                    <xdr:row>57</xdr:row>
                    <xdr:rowOff>19050</xdr:rowOff>
                  </from>
                  <to>
                    <xdr:col>66</xdr:col>
                    <xdr:colOff>133350</xdr:colOff>
                    <xdr:row>61</xdr:row>
                    <xdr:rowOff>123825</xdr:rowOff>
                  </to>
                </anchor>
              </controlPr>
            </control>
          </mc:Choice>
        </mc:AlternateContent>
        <mc:AlternateContent xmlns:mc="http://schemas.openxmlformats.org/markup-compatibility/2006">
          <mc:Choice Requires="x14">
            <control shapeId="1075" r:id="rId8" name="Option Button 51">
              <controlPr defaultSize="0" autoFill="0" autoLine="0" autoPict="0">
                <anchor moveWithCells="1">
                  <from>
                    <xdr:col>69</xdr:col>
                    <xdr:colOff>38100</xdr:colOff>
                    <xdr:row>57</xdr:row>
                    <xdr:rowOff>19050</xdr:rowOff>
                  </from>
                  <to>
                    <xdr:col>77</xdr:col>
                    <xdr:colOff>133350</xdr:colOff>
                    <xdr:row>61</xdr:row>
                    <xdr:rowOff>123825</xdr:rowOff>
                  </to>
                </anchor>
              </controlPr>
            </control>
          </mc:Choice>
        </mc:AlternateContent>
        <mc:AlternateContent xmlns:mc="http://schemas.openxmlformats.org/markup-compatibility/2006">
          <mc:Choice Requires="x14">
            <control shapeId="1076" r:id="rId9" name="Option Button 52">
              <controlPr defaultSize="0" autoFill="0" autoLine="0" autoPict="0">
                <anchor moveWithCells="1">
                  <from>
                    <xdr:col>80</xdr:col>
                    <xdr:colOff>9525</xdr:colOff>
                    <xdr:row>57</xdr:row>
                    <xdr:rowOff>9525</xdr:rowOff>
                  </from>
                  <to>
                    <xdr:col>82</xdr:col>
                    <xdr:colOff>95250</xdr:colOff>
                    <xdr:row>62</xdr:row>
                    <xdr:rowOff>0</xdr:rowOff>
                  </to>
                </anchor>
              </controlPr>
            </control>
          </mc:Choice>
        </mc:AlternateContent>
        <mc:AlternateContent xmlns:mc="http://schemas.openxmlformats.org/markup-compatibility/2006">
          <mc:Choice Requires="x14">
            <control shapeId="1270" r:id="rId10" name="Group Box 246">
              <controlPr defaultSize="0" autoFill="0" autoPict="0">
                <anchor moveWithCells="1">
                  <from>
                    <xdr:col>47</xdr:col>
                    <xdr:colOff>0</xdr:colOff>
                    <xdr:row>62</xdr:row>
                    <xdr:rowOff>133350</xdr:rowOff>
                  </from>
                  <to>
                    <xdr:col>83</xdr:col>
                    <xdr:colOff>0</xdr:colOff>
                    <xdr:row>67</xdr:row>
                    <xdr:rowOff>133350</xdr:rowOff>
                  </to>
                </anchor>
              </controlPr>
            </control>
          </mc:Choice>
        </mc:AlternateContent>
        <mc:AlternateContent xmlns:mc="http://schemas.openxmlformats.org/markup-compatibility/2006">
          <mc:Choice Requires="x14">
            <control shapeId="1271" r:id="rId11" name="Option Button 247">
              <controlPr defaultSize="0" autoFill="0" autoLine="0" autoPict="0">
                <anchor moveWithCells="1">
                  <from>
                    <xdr:col>47</xdr:col>
                    <xdr:colOff>47625</xdr:colOff>
                    <xdr:row>63</xdr:row>
                    <xdr:rowOff>9525</xdr:rowOff>
                  </from>
                  <to>
                    <xdr:col>55</xdr:col>
                    <xdr:colOff>142875</xdr:colOff>
                    <xdr:row>67</xdr:row>
                    <xdr:rowOff>114300</xdr:rowOff>
                  </to>
                </anchor>
              </controlPr>
            </control>
          </mc:Choice>
        </mc:AlternateContent>
        <mc:AlternateContent xmlns:mc="http://schemas.openxmlformats.org/markup-compatibility/2006">
          <mc:Choice Requires="x14">
            <control shapeId="1272" r:id="rId12" name="Option Button 248">
              <controlPr defaultSize="0" autoFill="0" autoLine="0" autoPict="0">
                <anchor moveWithCells="1">
                  <from>
                    <xdr:col>58</xdr:col>
                    <xdr:colOff>38100</xdr:colOff>
                    <xdr:row>63</xdr:row>
                    <xdr:rowOff>0</xdr:rowOff>
                  </from>
                  <to>
                    <xdr:col>66</xdr:col>
                    <xdr:colOff>133350</xdr:colOff>
                    <xdr:row>67</xdr:row>
                    <xdr:rowOff>104775</xdr:rowOff>
                  </to>
                </anchor>
              </controlPr>
            </control>
          </mc:Choice>
        </mc:AlternateContent>
        <mc:AlternateContent xmlns:mc="http://schemas.openxmlformats.org/markup-compatibility/2006">
          <mc:Choice Requires="x14">
            <control shapeId="1273" r:id="rId13" name="Option Button 249">
              <controlPr defaultSize="0" autoFill="0" autoLine="0" autoPict="0">
                <anchor moveWithCells="1">
                  <from>
                    <xdr:col>69</xdr:col>
                    <xdr:colOff>38100</xdr:colOff>
                    <xdr:row>63</xdr:row>
                    <xdr:rowOff>19050</xdr:rowOff>
                  </from>
                  <to>
                    <xdr:col>77</xdr:col>
                    <xdr:colOff>133350</xdr:colOff>
                    <xdr:row>67</xdr:row>
                    <xdr:rowOff>123825</xdr:rowOff>
                  </to>
                </anchor>
              </controlPr>
            </control>
          </mc:Choice>
        </mc:AlternateContent>
        <mc:AlternateContent xmlns:mc="http://schemas.openxmlformats.org/markup-compatibility/2006">
          <mc:Choice Requires="x14">
            <control shapeId="1338" r:id="rId14" name="Group Box 314">
              <controlPr defaultSize="0" autoFill="0" autoPict="0">
                <anchor moveWithCells="1">
                  <from>
                    <xdr:col>47</xdr:col>
                    <xdr:colOff>0</xdr:colOff>
                    <xdr:row>69</xdr:row>
                    <xdr:rowOff>0</xdr:rowOff>
                  </from>
                  <to>
                    <xdr:col>82</xdr:col>
                    <xdr:colOff>142875</xdr:colOff>
                    <xdr:row>74</xdr:row>
                    <xdr:rowOff>9525</xdr:rowOff>
                  </to>
                </anchor>
              </controlPr>
            </control>
          </mc:Choice>
        </mc:AlternateContent>
        <mc:AlternateContent xmlns:mc="http://schemas.openxmlformats.org/markup-compatibility/2006">
          <mc:Choice Requires="x14">
            <control shapeId="1339" r:id="rId15" name="Option Button 315">
              <controlPr defaultSize="0" autoFill="0" autoLine="0" autoPict="0">
                <anchor moveWithCells="1">
                  <from>
                    <xdr:col>47</xdr:col>
                    <xdr:colOff>47625</xdr:colOff>
                    <xdr:row>69</xdr:row>
                    <xdr:rowOff>28575</xdr:rowOff>
                  </from>
                  <to>
                    <xdr:col>55</xdr:col>
                    <xdr:colOff>142875</xdr:colOff>
                    <xdr:row>73</xdr:row>
                    <xdr:rowOff>133350</xdr:rowOff>
                  </to>
                </anchor>
              </controlPr>
            </control>
          </mc:Choice>
        </mc:AlternateContent>
        <mc:AlternateContent xmlns:mc="http://schemas.openxmlformats.org/markup-compatibility/2006">
          <mc:Choice Requires="x14">
            <control shapeId="1340" r:id="rId16" name="Option Button 316">
              <controlPr defaultSize="0" autoFill="0" autoLine="0" autoPict="0">
                <anchor moveWithCells="1">
                  <from>
                    <xdr:col>58</xdr:col>
                    <xdr:colOff>38100</xdr:colOff>
                    <xdr:row>69</xdr:row>
                    <xdr:rowOff>28575</xdr:rowOff>
                  </from>
                  <to>
                    <xdr:col>66</xdr:col>
                    <xdr:colOff>133350</xdr:colOff>
                    <xdr:row>73</xdr:row>
                    <xdr:rowOff>133350</xdr:rowOff>
                  </to>
                </anchor>
              </controlPr>
            </control>
          </mc:Choice>
        </mc:AlternateContent>
        <mc:AlternateContent xmlns:mc="http://schemas.openxmlformats.org/markup-compatibility/2006">
          <mc:Choice Requires="x14">
            <control shapeId="1341" r:id="rId17" name="Option Button 317">
              <controlPr defaultSize="0" autoFill="0" autoLine="0" autoPict="0">
                <anchor moveWithCells="1">
                  <from>
                    <xdr:col>69</xdr:col>
                    <xdr:colOff>47625</xdr:colOff>
                    <xdr:row>69</xdr:row>
                    <xdr:rowOff>28575</xdr:rowOff>
                  </from>
                  <to>
                    <xdr:col>77</xdr:col>
                    <xdr:colOff>142875</xdr:colOff>
                    <xdr:row>73</xdr:row>
                    <xdr:rowOff>133350</xdr:rowOff>
                  </to>
                </anchor>
              </controlPr>
            </control>
          </mc:Choice>
        </mc:AlternateContent>
        <mc:AlternateContent xmlns:mc="http://schemas.openxmlformats.org/markup-compatibility/2006">
          <mc:Choice Requires="x14">
            <control shapeId="1343" r:id="rId18" name="Option Button 319">
              <controlPr defaultSize="0" autoFill="0" autoLine="0" autoPict="0">
                <anchor moveWithCells="1">
                  <from>
                    <xdr:col>80</xdr:col>
                    <xdr:colOff>0</xdr:colOff>
                    <xdr:row>69</xdr:row>
                    <xdr:rowOff>28575</xdr:rowOff>
                  </from>
                  <to>
                    <xdr:col>82</xdr:col>
                    <xdr:colOff>95250</xdr:colOff>
                    <xdr:row>74</xdr:row>
                    <xdr:rowOff>0</xdr:rowOff>
                  </to>
                </anchor>
              </controlPr>
            </control>
          </mc:Choice>
        </mc:AlternateContent>
        <mc:AlternateContent xmlns:mc="http://schemas.openxmlformats.org/markup-compatibility/2006">
          <mc:Choice Requires="x14">
            <control shapeId="1374" r:id="rId19" name="Group Box 350">
              <controlPr defaultSize="0" autoFill="0" autoPict="0">
                <anchor moveWithCells="1">
                  <from>
                    <xdr:col>47</xdr:col>
                    <xdr:colOff>9525</xdr:colOff>
                    <xdr:row>75</xdr:row>
                    <xdr:rowOff>9525</xdr:rowOff>
                  </from>
                  <to>
                    <xdr:col>83</xdr:col>
                    <xdr:colOff>0</xdr:colOff>
                    <xdr:row>80</xdr:row>
                    <xdr:rowOff>9525</xdr:rowOff>
                  </to>
                </anchor>
              </controlPr>
            </control>
          </mc:Choice>
        </mc:AlternateContent>
        <mc:AlternateContent xmlns:mc="http://schemas.openxmlformats.org/markup-compatibility/2006">
          <mc:Choice Requires="x14">
            <control shapeId="1385" r:id="rId20" name="Group Box 361">
              <controlPr defaultSize="0" autoFill="0" autoPict="0">
                <anchor moveWithCells="1">
                  <from>
                    <xdr:col>47</xdr:col>
                    <xdr:colOff>9525</xdr:colOff>
                    <xdr:row>81</xdr:row>
                    <xdr:rowOff>9525</xdr:rowOff>
                  </from>
                  <to>
                    <xdr:col>83</xdr:col>
                    <xdr:colOff>0</xdr:colOff>
                    <xdr:row>86</xdr:row>
                    <xdr:rowOff>9525</xdr:rowOff>
                  </to>
                </anchor>
              </controlPr>
            </control>
          </mc:Choice>
        </mc:AlternateContent>
        <mc:AlternateContent xmlns:mc="http://schemas.openxmlformats.org/markup-compatibility/2006">
          <mc:Choice Requires="x14">
            <control shapeId="1386" r:id="rId21" name="Group Box 362">
              <controlPr defaultSize="0" autoFill="0" autoPict="0">
                <anchor moveWithCells="1">
                  <from>
                    <xdr:col>47</xdr:col>
                    <xdr:colOff>9525</xdr:colOff>
                    <xdr:row>87</xdr:row>
                    <xdr:rowOff>9525</xdr:rowOff>
                  </from>
                  <to>
                    <xdr:col>83</xdr:col>
                    <xdr:colOff>0</xdr:colOff>
                    <xdr:row>92</xdr:row>
                    <xdr:rowOff>9525</xdr:rowOff>
                  </to>
                </anchor>
              </controlPr>
            </control>
          </mc:Choice>
        </mc:AlternateContent>
        <mc:AlternateContent xmlns:mc="http://schemas.openxmlformats.org/markup-compatibility/2006">
          <mc:Choice Requires="x14">
            <control shapeId="1397" r:id="rId22" name="Option Button 373">
              <controlPr defaultSize="0" autoFill="0" autoLine="0" autoPict="0">
                <anchor moveWithCells="1">
                  <from>
                    <xdr:col>47</xdr:col>
                    <xdr:colOff>57150</xdr:colOff>
                    <xdr:row>75</xdr:row>
                    <xdr:rowOff>28575</xdr:rowOff>
                  </from>
                  <to>
                    <xdr:col>55</xdr:col>
                    <xdr:colOff>152400</xdr:colOff>
                    <xdr:row>79</xdr:row>
                    <xdr:rowOff>133350</xdr:rowOff>
                  </to>
                </anchor>
              </controlPr>
            </control>
          </mc:Choice>
        </mc:AlternateContent>
        <mc:AlternateContent xmlns:mc="http://schemas.openxmlformats.org/markup-compatibility/2006">
          <mc:Choice Requires="x14">
            <control shapeId="1398" r:id="rId23" name="Option Button 374">
              <controlPr defaultSize="0" autoFill="0" autoLine="0" autoPict="0">
                <anchor moveWithCells="1">
                  <from>
                    <xdr:col>58</xdr:col>
                    <xdr:colOff>47625</xdr:colOff>
                    <xdr:row>75</xdr:row>
                    <xdr:rowOff>28575</xdr:rowOff>
                  </from>
                  <to>
                    <xdr:col>66</xdr:col>
                    <xdr:colOff>142875</xdr:colOff>
                    <xdr:row>79</xdr:row>
                    <xdr:rowOff>133350</xdr:rowOff>
                  </to>
                </anchor>
              </controlPr>
            </control>
          </mc:Choice>
        </mc:AlternateContent>
        <mc:AlternateContent xmlns:mc="http://schemas.openxmlformats.org/markup-compatibility/2006">
          <mc:Choice Requires="x14">
            <control shapeId="1399" r:id="rId24" name="Option Button 375">
              <controlPr defaultSize="0" autoFill="0" autoLine="0" autoPict="0">
                <anchor moveWithCells="1">
                  <from>
                    <xdr:col>69</xdr:col>
                    <xdr:colOff>57150</xdr:colOff>
                    <xdr:row>75</xdr:row>
                    <xdr:rowOff>28575</xdr:rowOff>
                  </from>
                  <to>
                    <xdr:col>77</xdr:col>
                    <xdr:colOff>152400</xdr:colOff>
                    <xdr:row>79</xdr:row>
                    <xdr:rowOff>133350</xdr:rowOff>
                  </to>
                </anchor>
              </controlPr>
            </control>
          </mc:Choice>
        </mc:AlternateContent>
        <mc:AlternateContent xmlns:mc="http://schemas.openxmlformats.org/markup-compatibility/2006">
          <mc:Choice Requires="x14">
            <control shapeId="1403" r:id="rId25" name="Option Button 379">
              <controlPr defaultSize="0" autoFill="0" autoLine="0" autoPict="0">
                <anchor moveWithCells="1">
                  <from>
                    <xdr:col>80</xdr:col>
                    <xdr:colOff>9525</xdr:colOff>
                    <xdr:row>75</xdr:row>
                    <xdr:rowOff>19050</xdr:rowOff>
                  </from>
                  <to>
                    <xdr:col>82</xdr:col>
                    <xdr:colOff>66675</xdr:colOff>
                    <xdr:row>79</xdr:row>
                    <xdr:rowOff>133350</xdr:rowOff>
                  </to>
                </anchor>
              </controlPr>
            </control>
          </mc:Choice>
        </mc:AlternateContent>
        <mc:AlternateContent xmlns:mc="http://schemas.openxmlformats.org/markup-compatibility/2006">
          <mc:Choice Requires="x14">
            <control shapeId="1424" r:id="rId26" name="Option Button 400">
              <controlPr defaultSize="0" autoFill="0" autoLine="0" autoPict="0">
                <anchor moveWithCells="1">
                  <from>
                    <xdr:col>47</xdr:col>
                    <xdr:colOff>66675</xdr:colOff>
                    <xdr:row>81</xdr:row>
                    <xdr:rowOff>19050</xdr:rowOff>
                  </from>
                  <to>
                    <xdr:col>56</xdr:col>
                    <xdr:colOff>9525</xdr:colOff>
                    <xdr:row>85</xdr:row>
                    <xdr:rowOff>123825</xdr:rowOff>
                  </to>
                </anchor>
              </controlPr>
            </control>
          </mc:Choice>
        </mc:AlternateContent>
        <mc:AlternateContent xmlns:mc="http://schemas.openxmlformats.org/markup-compatibility/2006">
          <mc:Choice Requires="x14">
            <control shapeId="1425" r:id="rId27" name="Option Button 401">
              <controlPr defaultSize="0" autoFill="0" autoLine="0" autoPict="0">
                <anchor moveWithCells="1">
                  <from>
                    <xdr:col>58</xdr:col>
                    <xdr:colOff>38100</xdr:colOff>
                    <xdr:row>81</xdr:row>
                    <xdr:rowOff>28575</xdr:rowOff>
                  </from>
                  <to>
                    <xdr:col>66</xdr:col>
                    <xdr:colOff>133350</xdr:colOff>
                    <xdr:row>85</xdr:row>
                    <xdr:rowOff>133350</xdr:rowOff>
                  </to>
                </anchor>
              </controlPr>
            </control>
          </mc:Choice>
        </mc:AlternateContent>
        <mc:AlternateContent xmlns:mc="http://schemas.openxmlformats.org/markup-compatibility/2006">
          <mc:Choice Requires="x14">
            <control shapeId="1426" r:id="rId28" name="Option Button 402">
              <controlPr defaultSize="0" autoFill="0" autoLine="0" autoPict="0">
                <anchor moveWithCells="1">
                  <from>
                    <xdr:col>69</xdr:col>
                    <xdr:colOff>47625</xdr:colOff>
                    <xdr:row>81</xdr:row>
                    <xdr:rowOff>28575</xdr:rowOff>
                  </from>
                  <to>
                    <xdr:col>77</xdr:col>
                    <xdr:colOff>142875</xdr:colOff>
                    <xdr:row>85</xdr:row>
                    <xdr:rowOff>133350</xdr:rowOff>
                  </to>
                </anchor>
              </controlPr>
            </control>
          </mc:Choice>
        </mc:AlternateContent>
        <mc:AlternateContent xmlns:mc="http://schemas.openxmlformats.org/markup-compatibility/2006">
          <mc:Choice Requires="x14">
            <control shapeId="1427" r:id="rId29" name="Option Button 403">
              <controlPr defaultSize="0" autoFill="0" autoLine="0" autoPict="0">
                <anchor moveWithCells="1">
                  <from>
                    <xdr:col>80</xdr:col>
                    <xdr:colOff>0</xdr:colOff>
                    <xdr:row>81</xdr:row>
                    <xdr:rowOff>19050</xdr:rowOff>
                  </from>
                  <to>
                    <xdr:col>82</xdr:col>
                    <xdr:colOff>104775</xdr:colOff>
                    <xdr:row>85</xdr:row>
                    <xdr:rowOff>123825</xdr:rowOff>
                  </to>
                </anchor>
              </controlPr>
            </control>
          </mc:Choice>
        </mc:AlternateContent>
        <mc:AlternateContent xmlns:mc="http://schemas.openxmlformats.org/markup-compatibility/2006">
          <mc:Choice Requires="x14">
            <control shapeId="1448" r:id="rId30" name="Option Button 424">
              <controlPr defaultSize="0" autoFill="0" autoLine="0" autoPict="0">
                <anchor moveWithCells="1">
                  <from>
                    <xdr:col>47</xdr:col>
                    <xdr:colOff>66675</xdr:colOff>
                    <xdr:row>87</xdr:row>
                    <xdr:rowOff>19050</xdr:rowOff>
                  </from>
                  <to>
                    <xdr:col>56</xdr:col>
                    <xdr:colOff>9525</xdr:colOff>
                    <xdr:row>91</xdr:row>
                    <xdr:rowOff>123825</xdr:rowOff>
                  </to>
                </anchor>
              </controlPr>
            </control>
          </mc:Choice>
        </mc:AlternateContent>
        <mc:AlternateContent xmlns:mc="http://schemas.openxmlformats.org/markup-compatibility/2006">
          <mc:Choice Requires="x14">
            <control shapeId="1449" r:id="rId31" name="Option Button 425">
              <controlPr defaultSize="0" autoFill="0" autoLine="0" autoPict="0">
                <anchor moveWithCells="1">
                  <from>
                    <xdr:col>58</xdr:col>
                    <xdr:colOff>47625</xdr:colOff>
                    <xdr:row>87</xdr:row>
                    <xdr:rowOff>19050</xdr:rowOff>
                  </from>
                  <to>
                    <xdr:col>66</xdr:col>
                    <xdr:colOff>142875</xdr:colOff>
                    <xdr:row>91</xdr:row>
                    <xdr:rowOff>123825</xdr:rowOff>
                  </to>
                </anchor>
              </controlPr>
            </control>
          </mc:Choice>
        </mc:AlternateContent>
        <mc:AlternateContent xmlns:mc="http://schemas.openxmlformats.org/markup-compatibility/2006">
          <mc:Choice Requires="x14">
            <control shapeId="1450" r:id="rId32" name="Option Button 426">
              <controlPr defaultSize="0" autoFill="0" autoLine="0" autoPict="0">
                <anchor moveWithCells="1">
                  <from>
                    <xdr:col>69</xdr:col>
                    <xdr:colOff>47625</xdr:colOff>
                    <xdr:row>87</xdr:row>
                    <xdr:rowOff>19050</xdr:rowOff>
                  </from>
                  <to>
                    <xdr:col>77</xdr:col>
                    <xdr:colOff>142875</xdr:colOff>
                    <xdr:row>91</xdr:row>
                    <xdr:rowOff>123825</xdr:rowOff>
                  </to>
                </anchor>
              </controlPr>
            </control>
          </mc:Choice>
        </mc:AlternateContent>
        <mc:AlternateContent xmlns:mc="http://schemas.openxmlformats.org/markup-compatibility/2006">
          <mc:Choice Requires="x14">
            <control shapeId="1452" r:id="rId33" name="Option Button 428">
              <controlPr defaultSize="0" autoFill="0" autoLine="0" autoPict="0">
                <anchor moveWithCells="1">
                  <from>
                    <xdr:col>80</xdr:col>
                    <xdr:colOff>9525</xdr:colOff>
                    <xdr:row>87</xdr:row>
                    <xdr:rowOff>28575</xdr:rowOff>
                  </from>
                  <to>
                    <xdr:col>82</xdr:col>
                    <xdr:colOff>85725</xdr:colOff>
                    <xdr:row>91</xdr:row>
                    <xdr:rowOff>133350</xdr:rowOff>
                  </to>
                </anchor>
              </controlPr>
            </control>
          </mc:Choice>
        </mc:AlternateContent>
        <mc:AlternateContent xmlns:mc="http://schemas.openxmlformats.org/markup-compatibility/2006">
          <mc:Choice Requires="x14">
            <control shapeId="1473" r:id="rId34" name="Group Box 449">
              <controlPr defaultSize="0" autoFill="0" autoPict="0">
                <anchor moveWithCells="1">
                  <from>
                    <xdr:col>47</xdr:col>
                    <xdr:colOff>9525</xdr:colOff>
                    <xdr:row>93</xdr:row>
                    <xdr:rowOff>9525</xdr:rowOff>
                  </from>
                  <to>
                    <xdr:col>83</xdr:col>
                    <xdr:colOff>0</xdr:colOff>
                    <xdr:row>98</xdr:row>
                    <xdr:rowOff>9525</xdr:rowOff>
                  </to>
                </anchor>
              </controlPr>
            </control>
          </mc:Choice>
        </mc:AlternateContent>
        <mc:AlternateContent xmlns:mc="http://schemas.openxmlformats.org/markup-compatibility/2006">
          <mc:Choice Requires="x14">
            <control shapeId="1474" r:id="rId35" name="Option Button 450">
              <controlPr defaultSize="0" autoFill="0" autoLine="0" autoPict="0">
                <anchor moveWithCells="1">
                  <from>
                    <xdr:col>47</xdr:col>
                    <xdr:colOff>66675</xdr:colOff>
                    <xdr:row>93</xdr:row>
                    <xdr:rowOff>19050</xdr:rowOff>
                  </from>
                  <to>
                    <xdr:col>56</xdr:col>
                    <xdr:colOff>9525</xdr:colOff>
                    <xdr:row>97</xdr:row>
                    <xdr:rowOff>123825</xdr:rowOff>
                  </to>
                </anchor>
              </controlPr>
            </control>
          </mc:Choice>
        </mc:AlternateContent>
        <mc:AlternateContent xmlns:mc="http://schemas.openxmlformats.org/markup-compatibility/2006">
          <mc:Choice Requires="x14">
            <control shapeId="1475" r:id="rId36" name="Option Button 451">
              <controlPr defaultSize="0" autoFill="0" autoLine="0" autoPict="0">
                <anchor moveWithCells="1">
                  <from>
                    <xdr:col>58</xdr:col>
                    <xdr:colOff>66675</xdr:colOff>
                    <xdr:row>93</xdr:row>
                    <xdr:rowOff>19050</xdr:rowOff>
                  </from>
                  <to>
                    <xdr:col>67</xdr:col>
                    <xdr:colOff>9525</xdr:colOff>
                    <xdr:row>97</xdr:row>
                    <xdr:rowOff>123825</xdr:rowOff>
                  </to>
                </anchor>
              </controlPr>
            </control>
          </mc:Choice>
        </mc:AlternateContent>
        <mc:AlternateContent xmlns:mc="http://schemas.openxmlformats.org/markup-compatibility/2006">
          <mc:Choice Requires="x14">
            <control shapeId="1476" r:id="rId37" name="Option Button 452">
              <controlPr defaultSize="0" autoFill="0" autoLine="0" autoPict="0">
                <anchor moveWithCells="1">
                  <from>
                    <xdr:col>69</xdr:col>
                    <xdr:colOff>57150</xdr:colOff>
                    <xdr:row>93</xdr:row>
                    <xdr:rowOff>19050</xdr:rowOff>
                  </from>
                  <to>
                    <xdr:col>78</xdr:col>
                    <xdr:colOff>0</xdr:colOff>
                    <xdr:row>97</xdr:row>
                    <xdr:rowOff>123825</xdr:rowOff>
                  </to>
                </anchor>
              </controlPr>
            </control>
          </mc:Choice>
        </mc:AlternateContent>
        <mc:AlternateContent xmlns:mc="http://schemas.openxmlformats.org/markup-compatibility/2006">
          <mc:Choice Requires="x14">
            <control shapeId="1477" r:id="rId38" name="Option Button 453">
              <controlPr defaultSize="0" autoFill="0" autoLine="0" autoPict="0">
                <anchor moveWithCells="1">
                  <from>
                    <xdr:col>80</xdr:col>
                    <xdr:colOff>19050</xdr:colOff>
                    <xdr:row>93</xdr:row>
                    <xdr:rowOff>28575</xdr:rowOff>
                  </from>
                  <to>
                    <xdr:col>82</xdr:col>
                    <xdr:colOff>114300</xdr:colOff>
                    <xdr:row>97</xdr:row>
                    <xdr:rowOff>133350</xdr:rowOff>
                  </to>
                </anchor>
              </controlPr>
            </control>
          </mc:Choice>
        </mc:AlternateContent>
        <mc:AlternateContent xmlns:mc="http://schemas.openxmlformats.org/markup-compatibility/2006">
          <mc:Choice Requires="x14">
            <control shapeId="1488" r:id="rId39" name="Group Box 464">
              <controlPr defaultSize="0" autoFill="0" autoPict="0">
                <anchor moveWithCells="1">
                  <from>
                    <xdr:col>47</xdr:col>
                    <xdr:colOff>9525</xdr:colOff>
                    <xdr:row>99</xdr:row>
                    <xdr:rowOff>9525</xdr:rowOff>
                  </from>
                  <to>
                    <xdr:col>83</xdr:col>
                    <xdr:colOff>0</xdr:colOff>
                    <xdr:row>104</xdr:row>
                    <xdr:rowOff>9525</xdr:rowOff>
                  </to>
                </anchor>
              </controlPr>
            </control>
          </mc:Choice>
        </mc:AlternateContent>
        <mc:AlternateContent xmlns:mc="http://schemas.openxmlformats.org/markup-compatibility/2006">
          <mc:Choice Requires="x14">
            <control shapeId="1489" r:id="rId40" name="Group Box 465">
              <controlPr defaultSize="0" autoFill="0" autoPict="0">
                <anchor moveWithCells="1">
                  <from>
                    <xdr:col>47</xdr:col>
                    <xdr:colOff>9525</xdr:colOff>
                    <xdr:row>105</xdr:row>
                    <xdr:rowOff>9525</xdr:rowOff>
                  </from>
                  <to>
                    <xdr:col>83</xdr:col>
                    <xdr:colOff>0</xdr:colOff>
                    <xdr:row>110</xdr:row>
                    <xdr:rowOff>9525</xdr:rowOff>
                  </to>
                </anchor>
              </controlPr>
            </control>
          </mc:Choice>
        </mc:AlternateContent>
        <mc:AlternateContent xmlns:mc="http://schemas.openxmlformats.org/markup-compatibility/2006">
          <mc:Choice Requires="x14">
            <control shapeId="1490" r:id="rId41" name="Group Box 466">
              <controlPr defaultSize="0" autoFill="0" autoPict="0">
                <anchor moveWithCells="1">
                  <from>
                    <xdr:col>47</xdr:col>
                    <xdr:colOff>9525</xdr:colOff>
                    <xdr:row>111</xdr:row>
                    <xdr:rowOff>9525</xdr:rowOff>
                  </from>
                  <to>
                    <xdr:col>83</xdr:col>
                    <xdr:colOff>0</xdr:colOff>
                    <xdr:row>116</xdr:row>
                    <xdr:rowOff>9525</xdr:rowOff>
                  </to>
                </anchor>
              </controlPr>
            </control>
          </mc:Choice>
        </mc:AlternateContent>
        <mc:AlternateContent xmlns:mc="http://schemas.openxmlformats.org/markup-compatibility/2006">
          <mc:Choice Requires="x14">
            <control shapeId="1501" r:id="rId42" name="Option Button 477">
              <controlPr defaultSize="0" autoFill="0" autoLine="0" autoPict="0">
                <anchor moveWithCells="1">
                  <from>
                    <xdr:col>47</xdr:col>
                    <xdr:colOff>66675</xdr:colOff>
                    <xdr:row>99</xdr:row>
                    <xdr:rowOff>19050</xdr:rowOff>
                  </from>
                  <to>
                    <xdr:col>56</xdr:col>
                    <xdr:colOff>9525</xdr:colOff>
                    <xdr:row>103</xdr:row>
                    <xdr:rowOff>123825</xdr:rowOff>
                  </to>
                </anchor>
              </controlPr>
            </control>
          </mc:Choice>
        </mc:AlternateContent>
        <mc:AlternateContent xmlns:mc="http://schemas.openxmlformats.org/markup-compatibility/2006">
          <mc:Choice Requires="x14">
            <control shapeId="1502" r:id="rId43" name="Option Button 478">
              <controlPr defaultSize="0" autoFill="0" autoLine="0" autoPict="0">
                <anchor moveWithCells="1">
                  <from>
                    <xdr:col>58</xdr:col>
                    <xdr:colOff>66675</xdr:colOff>
                    <xdr:row>99</xdr:row>
                    <xdr:rowOff>19050</xdr:rowOff>
                  </from>
                  <to>
                    <xdr:col>67</xdr:col>
                    <xdr:colOff>9525</xdr:colOff>
                    <xdr:row>103</xdr:row>
                    <xdr:rowOff>123825</xdr:rowOff>
                  </to>
                </anchor>
              </controlPr>
            </control>
          </mc:Choice>
        </mc:AlternateContent>
        <mc:AlternateContent xmlns:mc="http://schemas.openxmlformats.org/markup-compatibility/2006">
          <mc:Choice Requires="x14">
            <control shapeId="1503" r:id="rId44" name="Option Button 479">
              <controlPr defaultSize="0" autoFill="0" autoLine="0" autoPict="0">
                <anchor moveWithCells="1">
                  <from>
                    <xdr:col>69</xdr:col>
                    <xdr:colOff>57150</xdr:colOff>
                    <xdr:row>99</xdr:row>
                    <xdr:rowOff>19050</xdr:rowOff>
                  </from>
                  <to>
                    <xdr:col>78</xdr:col>
                    <xdr:colOff>0</xdr:colOff>
                    <xdr:row>103</xdr:row>
                    <xdr:rowOff>123825</xdr:rowOff>
                  </to>
                </anchor>
              </controlPr>
            </control>
          </mc:Choice>
        </mc:AlternateContent>
        <mc:AlternateContent xmlns:mc="http://schemas.openxmlformats.org/markup-compatibility/2006">
          <mc:Choice Requires="x14">
            <control shapeId="1504" r:id="rId45" name="Option Button 480">
              <controlPr defaultSize="0" autoFill="0" autoLine="0" autoPict="0">
                <anchor moveWithCells="1">
                  <from>
                    <xdr:col>80</xdr:col>
                    <xdr:colOff>19050</xdr:colOff>
                    <xdr:row>99</xdr:row>
                    <xdr:rowOff>28575</xdr:rowOff>
                  </from>
                  <to>
                    <xdr:col>82</xdr:col>
                    <xdr:colOff>114300</xdr:colOff>
                    <xdr:row>103</xdr:row>
                    <xdr:rowOff>133350</xdr:rowOff>
                  </to>
                </anchor>
              </controlPr>
            </control>
          </mc:Choice>
        </mc:AlternateContent>
        <mc:AlternateContent xmlns:mc="http://schemas.openxmlformats.org/markup-compatibility/2006">
          <mc:Choice Requires="x14">
            <control shapeId="1505" r:id="rId46" name="Option Button 481">
              <controlPr defaultSize="0" autoFill="0" autoLine="0" autoPict="0">
                <anchor moveWithCells="1">
                  <from>
                    <xdr:col>47</xdr:col>
                    <xdr:colOff>66675</xdr:colOff>
                    <xdr:row>105</xdr:row>
                    <xdr:rowOff>19050</xdr:rowOff>
                  </from>
                  <to>
                    <xdr:col>56</xdr:col>
                    <xdr:colOff>9525</xdr:colOff>
                    <xdr:row>109</xdr:row>
                    <xdr:rowOff>123825</xdr:rowOff>
                  </to>
                </anchor>
              </controlPr>
            </control>
          </mc:Choice>
        </mc:AlternateContent>
        <mc:AlternateContent xmlns:mc="http://schemas.openxmlformats.org/markup-compatibility/2006">
          <mc:Choice Requires="x14">
            <control shapeId="1506" r:id="rId47" name="Option Button 482">
              <controlPr defaultSize="0" autoFill="0" autoLine="0" autoPict="0">
                <anchor moveWithCells="1">
                  <from>
                    <xdr:col>58</xdr:col>
                    <xdr:colOff>66675</xdr:colOff>
                    <xdr:row>105</xdr:row>
                    <xdr:rowOff>19050</xdr:rowOff>
                  </from>
                  <to>
                    <xdr:col>67</xdr:col>
                    <xdr:colOff>9525</xdr:colOff>
                    <xdr:row>109</xdr:row>
                    <xdr:rowOff>123825</xdr:rowOff>
                  </to>
                </anchor>
              </controlPr>
            </control>
          </mc:Choice>
        </mc:AlternateContent>
        <mc:AlternateContent xmlns:mc="http://schemas.openxmlformats.org/markup-compatibility/2006">
          <mc:Choice Requires="x14">
            <control shapeId="1507" r:id="rId48" name="Option Button 483">
              <controlPr defaultSize="0" autoFill="0" autoLine="0" autoPict="0">
                <anchor moveWithCells="1">
                  <from>
                    <xdr:col>69</xdr:col>
                    <xdr:colOff>57150</xdr:colOff>
                    <xdr:row>105</xdr:row>
                    <xdr:rowOff>19050</xdr:rowOff>
                  </from>
                  <to>
                    <xdr:col>78</xdr:col>
                    <xdr:colOff>0</xdr:colOff>
                    <xdr:row>109</xdr:row>
                    <xdr:rowOff>123825</xdr:rowOff>
                  </to>
                </anchor>
              </controlPr>
            </control>
          </mc:Choice>
        </mc:AlternateContent>
        <mc:AlternateContent xmlns:mc="http://schemas.openxmlformats.org/markup-compatibility/2006">
          <mc:Choice Requires="x14">
            <control shapeId="1508" r:id="rId49" name="Option Button 484">
              <controlPr defaultSize="0" autoFill="0" autoLine="0" autoPict="0">
                <anchor moveWithCells="1">
                  <from>
                    <xdr:col>80</xdr:col>
                    <xdr:colOff>19050</xdr:colOff>
                    <xdr:row>105</xdr:row>
                    <xdr:rowOff>28575</xdr:rowOff>
                  </from>
                  <to>
                    <xdr:col>82</xdr:col>
                    <xdr:colOff>114300</xdr:colOff>
                    <xdr:row>109</xdr:row>
                    <xdr:rowOff>133350</xdr:rowOff>
                  </to>
                </anchor>
              </controlPr>
            </control>
          </mc:Choice>
        </mc:AlternateContent>
        <mc:AlternateContent xmlns:mc="http://schemas.openxmlformats.org/markup-compatibility/2006">
          <mc:Choice Requires="x14">
            <control shapeId="1509" r:id="rId50" name="Option Button 485">
              <controlPr defaultSize="0" autoFill="0" autoLine="0" autoPict="0">
                <anchor moveWithCells="1">
                  <from>
                    <xdr:col>47</xdr:col>
                    <xdr:colOff>66675</xdr:colOff>
                    <xdr:row>111</xdr:row>
                    <xdr:rowOff>19050</xdr:rowOff>
                  </from>
                  <to>
                    <xdr:col>56</xdr:col>
                    <xdr:colOff>9525</xdr:colOff>
                    <xdr:row>115</xdr:row>
                    <xdr:rowOff>123825</xdr:rowOff>
                  </to>
                </anchor>
              </controlPr>
            </control>
          </mc:Choice>
        </mc:AlternateContent>
        <mc:AlternateContent xmlns:mc="http://schemas.openxmlformats.org/markup-compatibility/2006">
          <mc:Choice Requires="x14">
            <control shapeId="1510" r:id="rId51" name="Option Button 486">
              <controlPr defaultSize="0" autoFill="0" autoLine="0" autoPict="0">
                <anchor moveWithCells="1">
                  <from>
                    <xdr:col>58</xdr:col>
                    <xdr:colOff>66675</xdr:colOff>
                    <xdr:row>111</xdr:row>
                    <xdr:rowOff>19050</xdr:rowOff>
                  </from>
                  <to>
                    <xdr:col>67</xdr:col>
                    <xdr:colOff>9525</xdr:colOff>
                    <xdr:row>115</xdr:row>
                    <xdr:rowOff>123825</xdr:rowOff>
                  </to>
                </anchor>
              </controlPr>
            </control>
          </mc:Choice>
        </mc:AlternateContent>
        <mc:AlternateContent xmlns:mc="http://schemas.openxmlformats.org/markup-compatibility/2006">
          <mc:Choice Requires="x14">
            <control shapeId="1511" r:id="rId52" name="Option Button 487">
              <controlPr defaultSize="0" autoFill="0" autoLine="0" autoPict="0">
                <anchor moveWithCells="1">
                  <from>
                    <xdr:col>69</xdr:col>
                    <xdr:colOff>57150</xdr:colOff>
                    <xdr:row>111</xdr:row>
                    <xdr:rowOff>19050</xdr:rowOff>
                  </from>
                  <to>
                    <xdr:col>78</xdr:col>
                    <xdr:colOff>0</xdr:colOff>
                    <xdr:row>115</xdr:row>
                    <xdr:rowOff>123825</xdr:rowOff>
                  </to>
                </anchor>
              </controlPr>
            </control>
          </mc:Choice>
        </mc:AlternateContent>
        <mc:AlternateContent xmlns:mc="http://schemas.openxmlformats.org/markup-compatibility/2006">
          <mc:Choice Requires="x14">
            <control shapeId="1512" r:id="rId53" name="Option Button 488">
              <controlPr defaultSize="0" autoFill="0" autoLine="0" autoPict="0">
                <anchor moveWithCells="1">
                  <from>
                    <xdr:col>80</xdr:col>
                    <xdr:colOff>19050</xdr:colOff>
                    <xdr:row>111</xdr:row>
                    <xdr:rowOff>28575</xdr:rowOff>
                  </from>
                  <to>
                    <xdr:col>82</xdr:col>
                    <xdr:colOff>114300</xdr:colOff>
                    <xdr:row>115</xdr:row>
                    <xdr:rowOff>133350</xdr:rowOff>
                  </to>
                </anchor>
              </controlPr>
            </control>
          </mc:Choice>
        </mc:AlternateContent>
        <mc:AlternateContent xmlns:mc="http://schemas.openxmlformats.org/markup-compatibility/2006">
          <mc:Choice Requires="x14">
            <control shapeId="1645" r:id="rId54" name="Option Button 621">
              <controlPr defaultSize="0" autoFill="0" autoLine="0" autoPict="0">
                <anchor moveWithCells="1">
                  <from>
                    <xdr:col>80</xdr:col>
                    <xdr:colOff>19050</xdr:colOff>
                    <xdr:row>63</xdr:row>
                    <xdr:rowOff>28575</xdr:rowOff>
                  </from>
                  <to>
                    <xdr:col>82</xdr:col>
                    <xdr:colOff>114300</xdr:colOff>
                    <xdr:row>67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701B-1353-4875-A002-D291C6C32923}">
  <sheetPr>
    <tabColor rgb="FF0E2837"/>
  </sheetPr>
  <dimension ref="A2:A49"/>
  <sheetViews>
    <sheetView showGridLines="0" showRowColHeaders="0" zoomScaleNormal="100" workbookViewId="0">
      <selection activeCell="K112" sqref="K112"/>
    </sheetView>
  </sheetViews>
  <sheetFormatPr defaultRowHeight="15" x14ac:dyDescent="0.25"/>
  <cols>
    <col min="1" max="16384" width="9.140625" style="36"/>
  </cols>
  <sheetData>
    <row r="2" s="38" customFormat="1" x14ac:dyDescent="0.25"/>
    <row r="3" s="38" customFormat="1" x14ac:dyDescent="0.25"/>
    <row r="4" s="38" customFormat="1" x14ac:dyDescent="0.25"/>
    <row r="5" s="38" customFormat="1" x14ac:dyDescent="0.25"/>
    <row r="6" s="38" customFormat="1" x14ac:dyDescent="0.25"/>
    <row r="7" s="38" customFormat="1" x14ac:dyDescent="0.25"/>
    <row r="8" s="38" customFormat="1" x14ac:dyDescent="0.25"/>
    <row r="9" s="38" customFormat="1" x14ac:dyDescent="0.25"/>
    <row r="10" s="38" customFormat="1" x14ac:dyDescent="0.25"/>
    <row r="11" s="38" customFormat="1" x14ac:dyDescent="0.25"/>
    <row r="12" s="38" customFormat="1" x14ac:dyDescent="0.25"/>
    <row r="13" s="38" customFormat="1" x14ac:dyDescent="0.25"/>
    <row r="14" s="38" customFormat="1" x14ac:dyDescent="0.25"/>
    <row r="15" s="38" customFormat="1" x14ac:dyDescent="0.25"/>
    <row r="37" s="39" customFormat="1" x14ac:dyDescent="0.25"/>
    <row r="38" s="39" customFormat="1" x14ac:dyDescent="0.25"/>
    <row r="39" s="39" customFormat="1" x14ac:dyDescent="0.25"/>
    <row r="40" s="39" customFormat="1" x14ac:dyDescent="0.25"/>
    <row r="41" s="39" customFormat="1" x14ac:dyDescent="0.25"/>
    <row r="42" s="39" customFormat="1" x14ac:dyDescent="0.25"/>
    <row r="43" s="39" customFormat="1" x14ac:dyDescent="0.25"/>
    <row r="44" s="39" customFormat="1" x14ac:dyDescent="0.25"/>
    <row r="45" s="39" customFormat="1" x14ac:dyDescent="0.25"/>
    <row r="46" s="39" customFormat="1" x14ac:dyDescent="0.25"/>
    <row r="47" s="39" customFormat="1" x14ac:dyDescent="0.25"/>
    <row r="48" s="39" customFormat="1" x14ac:dyDescent="0.25"/>
    <row r="49" s="39" customFormat="1" x14ac:dyDescent="0.25"/>
  </sheetData>
  <sheetProtection algorithmName="SHA-512" hashValue="UZdTg/dAV0cMoNGFcQozcf34Tq0kXra8mkr8ZvoStqy6ed/V5KBLbtfncJwrHYN7rdUzpFfaREn6a/2j8GeB8A==" saltValue="IB2QJENTBybjQ8AQkBT7Sg==" spinCount="100000" sheet="1" objects="1" scenarios="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CF920-5EB8-4BBC-B733-9B6B56A09A99}">
  <sheetPr codeName="Foaie2">
    <tabColor rgb="FFFF6600"/>
  </sheetPr>
  <dimension ref="A1:CQ112"/>
  <sheetViews>
    <sheetView topLeftCell="X1" zoomScaleNormal="100" workbookViewId="0">
      <pane ySplit="5" topLeftCell="A6" activePane="bottomLeft" state="frozen"/>
      <selection pane="bottomLeft" activeCell="AX31" sqref="AX31"/>
    </sheetView>
  </sheetViews>
  <sheetFormatPr defaultColWidth="2.28515625" defaultRowHeight="12.75" x14ac:dyDescent="0.2"/>
  <cols>
    <col min="1" max="1" width="3" style="1" bestFit="1" customWidth="1"/>
    <col min="2" max="91" width="2.28515625" style="1"/>
    <col min="92" max="102" width="15.85546875" style="1" customWidth="1"/>
    <col min="103" max="16384" width="2.28515625" style="1"/>
  </cols>
  <sheetData>
    <row r="1" spans="1:95" ht="11.25" customHeight="1" x14ac:dyDescent="0.2">
      <c r="A1" s="152" t="s">
        <v>1</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5"/>
      <c r="BO1" s="88" t="s">
        <v>0</v>
      </c>
      <c r="BP1" s="88"/>
      <c r="BQ1" s="88"/>
      <c r="BR1" s="88"/>
      <c r="BS1" s="88"/>
      <c r="BT1" s="88"/>
      <c r="BU1" s="88"/>
      <c r="BV1" s="88"/>
      <c r="BW1" s="88"/>
      <c r="BX1" s="5"/>
      <c r="BY1" s="66">
        <v>2</v>
      </c>
      <c r="BZ1" s="66"/>
      <c r="CA1" s="66"/>
      <c r="CB1" s="66"/>
      <c r="CC1" s="66"/>
      <c r="CD1" s="66"/>
      <c r="CE1" s="66"/>
      <c r="CG1" s="6">
        <f>IF($CL$6=20%,1,IF($CL$6=40%,2,IF($CL$6=60%,3,IF($CL$6=80%,4,IF($CL$6=100%,5,"")))))</f>
        <v>5</v>
      </c>
      <c r="CL1" s="7">
        <f>IF(D56&lt;&gt;"",20%,0%)</f>
        <v>0</v>
      </c>
    </row>
    <row r="2" spans="1:95" ht="11.25" customHeight="1" x14ac:dyDescent="0.2">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5"/>
      <c r="BO2" s="88"/>
      <c r="BP2" s="88"/>
      <c r="BQ2" s="88"/>
      <c r="BR2" s="88"/>
      <c r="BS2" s="88"/>
      <c r="BT2" s="88"/>
      <c r="BU2" s="88"/>
      <c r="BV2" s="88"/>
      <c r="BW2" s="88"/>
      <c r="BX2" s="5"/>
      <c r="BY2" s="66"/>
      <c r="BZ2" s="66"/>
      <c r="CA2" s="66"/>
      <c r="CB2" s="66"/>
      <c r="CC2" s="66"/>
      <c r="CD2" s="66"/>
      <c r="CE2" s="66"/>
      <c r="CL2" s="7">
        <v>1</v>
      </c>
    </row>
    <row r="3" spans="1:95" ht="11.25" customHeight="1" x14ac:dyDescent="0.2">
      <c r="A3" s="152"/>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5"/>
      <c r="BO3" s="88"/>
      <c r="BP3" s="88"/>
      <c r="BQ3" s="88"/>
      <c r="BR3" s="88"/>
      <c r="BS3" s="88"/>
      <c r="BT3" s="88"/>
      <c r="BU3" s="88"/>
      <c r="BV3" s="88"/>
      <c r="BW3" s="88"/>
      <c r="BX3" s="5"/>
      <c r="BY3" s="66"/>
      <c r="BZ3" s="66"/>
      <c r="CA3" s="66"/>
      <c r="CB3" s="66"/>
      <c r="CC3" s="66"/>
      <c r="CD3" s="66"/>
      <c r="CE3" s="66"/>
      <c r="CL3" s="7"/>
    </row>
    <row r="4" spans="1:95" ht="11.25" customHeight="1" x14ac:dyDescent="0.2">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5"/>
      <c r="BO4" s="88"/>
      <c r="BP4" s="88"/>
      <c r="BQ4" s="88"/>
      <c r="BR4" s="88"/>
      <c r="BS4" s="88"/>
      <c r="BT4" s="88"/>
      <c r="BU4" s="88"/>
      <c r="BV4" s="88"/>
      <c r="BW4" s="88"/>
      <c r="BX4" s="5"/>
      <c r="BY4" s="66"/>
      <c r="BZ4" s="66"/>
      <c r="CA4" s="66"/>
      <c r="CB4" s="66"/>
      <c r="CC4" s="66"/>
      <c r="CD4" s="66"/>
      <c r="CE4" s="66"/>
      <c r="CL4" s="7"/>
    </row>
    <row r="5" spans="1:95" ht="11.25" customHeight="1" x14ac:dyDescent="0.2">
      <c r="A5" s="152"/>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5"/>
      <c r="BO5" s="88"/>
      <c r="BP5" s="88"/>
      <c r="BQ5" s="88"/>
      <c r="BR5" s="88"/>
      <c r="BS5" s="88"/>
      <c r="BT5" s="88"/>
      <c r="BU5" s="88"/>
      <c r="BV5" s="88"/>
      <c r="BW5" s="88"/>
      <c r="BX5" s="5"/>
      <c r="BY5" s="66"/>
      <c r="BZ5" s="66"/>
      <c r="CA5" s="66"/>
      <c r="CB5" s="66"/>
      <c r="CC5" s="66"/>
      <c r="CD5" s="66"/>
      <c r="CE5" s="66"/>
      <c r="CL5" s="7"/>
    </row>
    <row r="6" spans="1:95" ht="11.25" customHeight="1" x14ac:dyDescent="0.2">
      <c r="CL6" s="8">
        <f>SUM(CL1:CL5)</f>
        <v>1</v>
      </c>
    </row>
    <row r="7" spans="1:95" ht="11.25" customHeight="1" x14ac:dyDescent="0.2"/>
    <row r="8" spans="1:95" ht="11.25" customHeight="1" x14ac:dyDescent="0.2">
      <c r="N8" s="2"/>
      <c r="O8" s="2"/>
      <c r="P8" s="2"/>
      <c r="Q8" s="2"/>
      <c r="R8" s="2"/>
      <c r="S8" s="2"/>
      <c r="T8" s="2"/>
      <c r="U8" s="2"/>
      <c r="V8" s="2"/>
      <c r="W8" s="2"/>
      <c r="X8" s="2"/>
      <c r="Y8" s="2"/>
      <c r="Z8" s="2"/>
      <c r="AA8" s="2"/>
      <c r="AB8" s="2"/>
      <c r="AC8" s="2"/>
      <c r="AD8" s="2"/>
      <c r="AE8" s="2"/>
      <c r="AF8" s="2"/>
      <c r="AG8" s="2"/>
      <c r="AH8" s="2"/>
      <c r="AI8" s="2"/>
      <c r="AJ8" s="2"/>
      <c r="AK8" s="2"/>
      <c r="AL8" s="2"/>
      <c r="AM8" s="2"/>
      <c r="AN8" s="2"/>
    </row>
    <row r="9" spans="1:95" ht="11.25" customHeight="1" x14ac:dyDescent="0.2">
      <c r="A9" s="153" t="str">
        <f>IF($CG$1=1,"P.E.S.T.",IF($CG$1=2,"P.E.S.T.",IF($CG$1=3,"P.E.S.T.",IF($CG$1=4,"P.E.S.T.",IF($CG$1=5,"P.E.S.T.","P.E.S.T.")))))</f>
        <v>P.E.S.T.</v>
      </c>
      <c r="B9" s="153"/>
      <c r="C9" s="153"/>
      <c r="D9" s="153"/>
      <c r="E9" s="153"/>
      <c r="F9" s="153"/>
      <c r="G9" s="153"/>
      <c r="H9" s="153"/>
      <c r="I9" s="153"/>
      <c r="J9" s="153"/>
      <c r="K9" s="153"/>
      <c r="L9" s="153"/>
      <c r="M9" s="154" t="str">
        <f>IF($CG$1=1,"L.E.C.",IF($CG$1=2,"L.E.C.",IF($CG$1=3,"L.E.C.",IF($CG$1=4,"L.E.C.",IF($CG$1=5,"L.E.C.","L.E.C.")))))</f>
        <v>L.E.C.</v>
      </c>
      <c r="N9" s="154"/>
      <c r="O9" s="154"/>
      <c r="P9" s="154"/>
      <c r="Q9" s="154"/>
      <c r="R9" s="154"/>
      <c r="S9" s="154"/>
      <c r="T9" s="154"/>
      <c r="U9" s="154"/>
      <c r="V9" s="154"/>
      <c r="W9" s="154"/>
      <c r="X9" s="154"/>
      <c r="Y9" s="154"/>
      <c r="Z9" s="154"/>
      <c r="AA9" s="154"/>
      <c r="AB9" s="9"/>
      <c r="AC9" s="9"/>
      <c r="AD9" s="9"/>
      <c r="AE9" s="9"/>
      <c r="AF9" s="9"/>
      <c r="AG9" s="9"/>
      <c r="AH9" s="9"/>
      <c r="AI9" s="9"/>
      <c r="AJ9" s="9"/>
      <c r="AK9" s="9"/>
      <c r="AL9" s="9"/>
      <c r="AM9" s="9"/>
      <c r="AN9" s="9"/>
      <c r="AO9" s="9"/>
      <c r="AP9" s="9"/>
      <c r="AQ9" s="9"/>
      <c r="AR9" s="155" t="str">
        <f>IF($CG$1=1,"Analysis",IF($CG$1=2,"Analysis",IF($CG$1=3,"Analysis",IF($CG$1=4,"Analysis",IF($CG$1=5,"Analysis","")))))</f>
        <v>Analysis</v>
      </c>
      <c r="AS9" s="155"/>
      <c r="AT9" s="155"/>
      <c r="AU9" s="155"/>
      <c r="AV9" s="155"/>
      <c r="AW9" s="155"/>
      <c r="AX9" s="155"/>
      <c r="AY9" s="155"/>
      <c r="AZ9" s="155"/>
      <c r="BA9" s="155"/>
      <c r="BB9" s="155"/>
      <c r="BC9" s="155"/>
      <c r="BD9" s="155"/>
      <c r="BE9" s="155"/>
      <c r="BF9" s="155"/>
      <c r="BG9" s="155"/>
      <c r="BH9" s="155"/>
      <c r="BI9" s="155"/>
      <c r="BJ9" s="155"/>
      <c r="BK9" s="155"/>
      <c r="BL9" s="155"/>
      <c r="BM9" s="155"/>
    </row>
    <row r="10" spans="1:95" ht="11.25" customHeight="1" x14ac:dyDescent="0.2">
      <c r="A10" s="153"/>
      <c r="B10" s="153"/>
      <c r="C10" s="153"/>
      <c r="D10" s="153"/>
      <c r="E10" s="153"/>
      <c r="F10" s="153"/>
      <c r="G10" s="153"/>
      <c r="H10" s="153"/>
      <c r="I10" s="153"/>
      <c r="J10" s="153"/>
      <c r="K10" s="153"/>
      <c r="L10" s="153"/>
      <c r="M10" s="154"/>
      <c r="N10" s="154"/>
      <c r="O10" s="154"/>
      <c r="P10" s="154"/>
      <c r="Q10" s="154"/>
      <c r="R10" s="154"/>
      <c r="S10" s="154"/>
      <c r="T10" s="154"/>
      <c r="U10" s="154"/>
      <c r="V10" s="154"/>
      <c r="W10" s="154"/>
      <c r="X10" s="154"/>
      <c r="Y10" s="154"/>
      <c r="Z10" s="154"/>
      <c r="AA10" s="154"/>
      <c r="AB10" s="9"/>
      <c r="AC10" s="9"/>
      <c r="AD10" s="9"/>
      <c r="AE10" s="9"/>
      <c r="AF10" s="9"/>
      <c r="AG10" s="9"/>
      <c r="AH10" s="9"/>
      <c r="AI10" s="9"/>
      <c r="AJ10" s="9"/>
      <c r="AK10" s="9"/>
      <c r="AL10" s="9"/>
      <c r="AM10" s="9"/>
      <c r="AN10" s="9"/>
      <c r="AO10" s="9"/>
      <c r="AP10" s="9"/>
      <c r="AQ10" s="9"/>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row>
    <row r="11" spans="1:95" ht="9.75" customHeight="1" x14ac:dyDescent="0.2">
      <c r="A11" s="153"/>
      <c r="B11" s="153"/>
      <c r="C11" s="153"/>
      <c r="D11" s="153"/>
      <c r="E11" s="153"/>
      <c r="F11" s="153"/>
      <c r="G11" s="153"/>
      <c r="H11" s="153"/>
      <c r="I11" s="153"/>
      <c r="J11" s="153"/>
      <c r="K11" s="153"/>
      <c r="L11" s="153"/>
      <c r="M11" s="154"/>
      <c r="N11" s="154"/>
      <c r="O11" s="154"/>
      <c r="P11" s="154"/>
      <c r="Q11" s="154"/>
      <c r="R11" s="154"/>
      <c r="S11" s="154"/>
      <c r="T11" s="154"/>
      <c r="U11" s="154"/>
      <c r="V11" s="154"/>
      <c r="W11" s="154"/>
      <c r="X11" s="154"/>
      <c r="Y11" s="154"/>
      <c r="Z11" s="154"/>
      <c r="AA11" s="154"/>
      <c r="AB11" s="9"/>
      <c r="AC11" s="9"/>
      <c r="AD11" s="9"/>
      <c r="AE11" s="9"/>
      <c r="AF11" s="9"/>
      <c r="AG11" s="9"/>
      <c r="AH11" s="9"/>
      <c r="AI11" s="9"/>
      <c r="AJ11" s="9"/>
      <c r="AK11" s="9"/>
      <c r="AL11" s="9"/>
      <c r="AM11" s="9"/>
      <c r="AN11" s="9"/>
      <c r="AO11" s="9"/>
      <c r="AP11" s="9"/>
      <c r="AQ11" s="9"/>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row>
    <row r="12" spans="1:95" ht="11.25" customHeight="1" x14ac:dyDescent="0.2">
      <c r="A12" s="153"/>
      <c r="B12" s="153"/>
      <c r="C12" s="153"/>
      <c r="D12" s="153"/>
      <c r="E12" s="153"/>
      <c r="F12" s="153"/>
      <c r="G12" s="153"/>
      <c r="H12" s="153"/>
      <c r="I12" s="153"/>
      <c r="J12" s="153"/>
      <c r="K12" s="153"/>
      <c r="L12" s="153"/>
      <c r="M12" s="154"/>
      <c r="N12" s="154"/>
      <c r="O12" s="154"/>
      <c r="P12" s="154"/>
      <c r="Q12" s="154"/>
      <c r="R12" s="154"/>
      <c r="S12" s="154"/>
      <c r="T12" s="154"/>
      <c r="U12" s="154"/>
      <c r="V12" s="154"/>
      <c r="W12" s="154"/>
      <c r="X12" s="154"/>
      <c r="Y12" s="154"/>
      <c r="Z12" s="154"/>
      <c r="AA12" s="154"/>
      <c r="AB12" s="9"/>
      <c r="AC12" s="9"/>
      <c r="AD12" s="9"/>
      <c r="AE12" s="9"/>
      <c r="AF12" s="9"/>
      <c r="AG12" s="9"/>
      <c r="AH12" s="9"/>
      <c r="AI12" s="9"/>
      <c r="AJ12" s="9"/>
      <c r="AK12" s="9"/>
      <c r="AL12" s="9"/>
      <c r="AM12" s="9"/>
      <c r="AN12" s="9"/>
      <c r="AO12" s="9"/>
      <c r="AP12" s="9"/>
      <c r="AQ12" s="9"/>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CN12" s="24"/>
      <c r="CO12" s="24"/>
      <c r="CP12" s="24"/>
      <c r="CQ12" s="24"/>
    </row>
    <row r="13" spans="1:95" ht="11.25" customHeight="1" x14ac:dyDescent="0.2">
      <c r="A13" s="153"/>
      <c r="B13" s="153"/>
      <c r="C13" s="153"/>
      <c r="D13" s="153"/>
      <c r="E13" s="153"/>
      <c r="F13" s="153"/>
      <c r="G13" s="153"/>
      <c r="H13" s="153"/>
      <c r="I13" s="153"/>
      <c r="J13" s="153"/>
      <c r="K13" s="153"/>
      <c r="L13" s="153"/>
      <c r="M13" s="154"/>
      <c r="N13" s="154"/>
      <c r="O13" s="154"/>
      <c r="P13" s="154"/>
      <c r="Q13" s="154"/>
      <c r="R13" s="154"/>
      <c r="S13" s="154"/>
      <c r="T13" s="154"/>
      <c r="U13" s="154"/>
      <c r="V13" s="154"/>
      <c r="W13" s="154"/>
      <c r="X13" s="154"/>
      <c r="Y13" s="154"/>
      <c r="Z13" s="154"/>
      <c r="AA13" s="154"/>
      <c r="AB13" s="9"/>
      <c r="AC13" s="9"/>
      <c r="AD13" s="9"/>
      <c r="AE13" s="9"/>
      <c r="AF13" s="9"/>
      <c r="AG13" s="9"/>
      <c r="AH13" s="9"/>
      <c r="AI13" s="9"/>
      <c r="AJ13" s="9"/>
      <c r="AK13" s="9"/>
      <c r="AL13" s="9"/>
      <c r="AM13" s="9"/>
      <c r="AN13" s="9"/>
      <c r="AO13" s="9"/>
      <c r="AP13" s="9"/>
      <c r="AQ13" s="9"/>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CN13" s="24"/>
      <c r="CO13" s="24"/>
      <c r="CP13" s="24"/>
      <c r="CQ13" s="24"/>
    </row>
    <row r="14" spans="1:95" ht="11.25" customHeight="1" x14ac:dyDescent="0.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CN14" s="24"/>
      <c r="CO14" s="24"/>
      <c r="CP14" s="24"/>
      <c r="CQ14" s="24"/>
    </row>
    <row r="15" spans="1:95" ht="11.25" customHeight="1" x14ac:dyDescent="0.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CN15" s="24"/>
      <c r="CO15" s="24"/>
      <c r="CP15" s="24"/>
      <c r="CQ15" s="24"/>
    </row>
    <row r="16" spans="1:95" ht="11.25" customHeight="1" x14ac:dyDescent="0.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CN16" s="25"/>
      <c r="CO16" s="25"/>
      <c r="CP16" s="25"/>
      <c r="CQ16" s="24"/>
    </row>
    <row r="17" spans="14:95" ht="11.25" customHeight="1" x14ac:dyDescent="0.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CN17" s="26" t="s">
        <v>42</v>
      </c>
      <c r="CO17" s="32">
        <v>0.56000000000000005</v>
      </c>
      <c r="CP17" s="25"/>
      <c r="CQ17" s="24"/>
    </row>
    <row r="18" spans="14:95" ht="11.25" customHeight="1" x14ac:dyDescent="0.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CN18" s="25"/>
      <c r="CO18" s="27"/>
      <c r="CP18" s="25"/>
      <c r="CQ18" s="24"/>
    </row>
    <row r="19" spans="14:95" ht="11.25" customHeight="1" x14ac:dyDescent="0.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CN19" s="28" t="s">
        <v>43</v>
      </c>
      <c r="CO19" s="29" t="s">
        <v>44</v>
      </c>
      <c r="CP19" s="25">
        <v>2</v>
      </c>
      <c r="CQ19" s="24"/>
    </row>
    <row r="20" spans="14:95" ht="11.25" customHeight="1" x14ac:dyDescent="0.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CN20" s="30">
        <f>(MIN(CO17,100%)/2)</f>
        <v>0.28000000000000003</v>
      </c>
      <c r="CO20" s="31">
        <v>0.25</v>
      </c>
      <c r="CP20" s="25" t="s">
        <v>45</v>
      </c>
      <c r="CQ20" s="24"/>
    </row>
    <row r="21" spans="14:95" ht="11.25" customHeight="1" x14ac:dyDescent="0.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CN21" s="30">
        <f>(50%-CN20)</f>
        <v>0.21999999999999997</v>
      </c>
      <c r="CO21" s="31">
        <v>0.15</v>
      </c>
      <c r="CP21" s="25" t="s">
        <v>46</v>
      </c>
      <c r="CQ21" s="24"/>
    </row>
    <row r="22" spans="14:95" ht="11.25" customHeight="1" x14ac:dyDescent="0.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CN22" s="30">
        <v>0.5</v>
      </c>
      <c r="CO22" s="31">
        <v>0.1</v>
      </c>
      <c r="CP22" s="25" t="s">
        <v>47</v>
      </c>
      <c r="CQ22" s="24"/>
    </row>
    <row r="23" spans="14:95" ht="11.25" customHeight="1" x14ac:dyDescent="0.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CN23" s="25"/>
      <c r="CO23" s="31">
        <v>0.5</v>
      </c>
      <c r="CP23" s="25"/>
      <c r="CQ23" s="24"/>
    </row>
    <row r="24" spans="14:95" ht="11.25" customHeight="1" x14ac:dyDescent="0.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CN24" s="24"/>
      <c r="CO24" s="24"/>
      <c r="CP24" s="24"/>
      <c r="CQ24" s="24"/>
    </row>
    <row r="25" spans="14:95" ht="11.25" customHeight="1" x14ac:dyDescent="0.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95" ht="11.25" customHeight="1" x14ac:dyDescent="0.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Q26" s="1" t="s">
        <v>48</v>
      </c>
    </row>
    <row r="27" spans="14:95" ht="11.25" customHeight="1" x14ac:dyDescent="0.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14:95" ht="11.25" customHeight="1" x14ac:dyDescent="0.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14:95" ht="11.25" customHeight="1" x14ac:dyDescent="0.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95" ht="11.25" customHeight="1" x14ac:dyDescent="0.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95" ht="11.25" customHeight="1" x14ac:dyDescent="0.2"/>
    <row r="32" spans="14:95" ht="11.25" customHeight="1" x14ac:dyDescent="0.2"/>
    <row r="33" spans="64:64" ht="11.25" customHeight="1" x14ac:dyDescent="0.2"/>
    <row r="34" spans="64:64" ht="11.25" customHeight="1" x14ac:dyDescent="0.2">
      <c r="BL34" s="3"/>
    </row>
    <row r="35" spans="64:64" ht="11.25" customHeight="1" x14ac:dyDescent="0.2"/>
    <row r="36" spans="64:64" ht="11.25" customHeight="1" x14ac:dyDescent="0.2"/>
    <row r="37" spans="64:64" ht="11.25" customHeight="1" x14ac:dyDescent="0.2"/>
    <row r="38" spans="64:64" ht="11.25" customHeight="1" x14ac:dyDescent="0.2"/>
    <row r="39" spans="64:64" ht="11.25" customHeight="1" x14ac:dyDescent="0.2"/>
    <row r="40" spans="64:64" ht="11.25" customHeight="1" x14ac:dyDescent="0.2"/>
    <row r="41" spans="64:64" ht="11.25" customHeight="1" x14ac:dyDescent="0.2"/>
    <row r="42" spans="64:64" ht="11.25" customHeight="1" x14ac:dyDescent="0.2"/>
    <row r="43" spans="64:64" ht="11.25" customHeight="1" x14ac:dyDescent="0.2"/>
    <row r="44" spans="64:64" ht="11.25" customHeight="1" x14ac:dyDescent="0.2"/>
    <row r="45" spans="64:64" ht="11.25" customHeight="1" x14ac:dyDescent="0.2"/>
    <row r="46" spans="64:64" ht="11.25" customHeight="1" x14ac:dyDescent="0.2"/>
    <row r="47" spans="64:64" ht="11.25" customHeight="1" x14ac:dyDescent="0.2"/>
    <row r="48" spans="64:64" ht="11.25" customHeight="1" x14ac:dyDescent="0.2"/>
    <row r="49" spans="2:85" ht="11.25" customHeight="1" x14ac:dyDescent="0.2"/>
    <row r="50" spans="2:85" ht="11.25" customHeight="1" x14ac:dyDescent="0.2"/>
    <row r="51" spans="2:85" ht="11.25" customHeight="1" x14ac:dyDescent="0.2"/>
    <row r="52" spans="2:85" ht="11.25" customHeight="1" x14ac:dyDescent="0.2"/>
    <row r="53" spans="2:85" ht="11.25" customHeight="1" x14ac:dyDescent="0.2"/>
    <row r="54" spans="2:85" ht="11.25" customHeight="1" x14ac:dyDescent="0.2"/>
    <row r="55" spans="2:85" ht="11.25" customHeight="1" x14ac:dyDescent="0.2"/>
    <row r="56" spans="2:85" ht="11.25" customHeight="1" x14ac:dyDescent="0.2"/>
    <row r="57" spans="2:85" ht="11.25" customHeight="1" x14ac:dyDescent="0.2"/>
    <row r="58" spans="2:85" ht="11.25" customHeight="1" x14ac:dyDescent="0.2"/>
    <row r="59" spans="2:85" ht="11.25" customHeight="1" x14ac:dyDescent="0.2"/>
    <row r="60" spans="2:85" ht="11.25" customHeight="1" x14ac:dyDescent="0.2"/>
    <row r="61" spans="2:85" ht="11.25" customHeight="1" x14ac:dyDescent="0.2">
      <c r="CG61" s="4"/>
    </row>
    <row r="62" spans="2:85" ht="11.25" customHeight="1" x14ac:dyDescent="0.2">
      <c r="B62" s="148"/>
      <c r="C62" s="148"/>
      <c r="D62" s="148"/>
      <c r="E62" s="148"/>
      <c r="F62" s="148"/>
      <c r="G62" s="148"/>
      <c r="H62" s="148"/>
      <c r="I62" s="148"/>
      <c r="J62" s="148"/>
      <c r="K62" s="148"/>
      <c r="L62" s="148"/>
      <c r="M62" s="148"/>
      <c r="BO62" s="150"/>
      <c r="BP62" s="150"/>
      <c r="BQ62" s="150"/>
      <c r="BR62" s="150"/>
      <c r="BS62" s="150"/>
      <c r="BT62" s="150"/>
      <c r="BU62" s="150"/>
      <c r="BV62" s="150"/>
      <c r="BW62" s="150"/>
      <c r="BX62" s="150"/>
      <c r="BY62" s="150"/>
      <c r="BZ62" s="150"/>
      <c r="CA62" s="150"/>
      <c r="CB62" s="150"/>
      <c r="CC62" s="150"/>
      <c r="CG62" s="4" t="str">
        <f>IF(B62&lt;&gt;"",1,"")</f>
        <v/>
      </c>
    </row>
    <row r="63" spans="2:85" ht="11.25" customHeight="1" thickBot="1" x14ac:dyDescent="0.25">
      <c r="B63" s="149"/>
      <c r="C63" s="149"/>
      <c r="D63" s="149"/>
      <c r="E63" s="149"/>
      <c r="F63" s="149"/>
      <c r="G63" s="149"/>
      <c r="H63" s="149"/>
      <c r="I63" s="149"/>
      <c r="J63" s="149"/>
      <c r="K63" s="149"/>
      <c r="L63" s="149"/>
      <c r="M63" s="149"/>
      <c r="BO63" s="151"/>
      <c r="BP63" s="151"/>
      <c r="BQ63" s="151"/>
      <c r="BR63" s="151"/>
      <c r="BS63" s="151"/>
      <c r="BT63" s="151"/>
      <c r="BU63" s="151"/>
      <c r="BV63" s="151"/>
      <c r="BW63" s="151"/>
      <c r="BX63" s="151"/>
      <c r="BY63" s="151"/>
      <c r="BZ63" s="151"/>
      <c r="CA63" s="151"/>
      <c r="CB63" s="151"/>
      <c r="CC63" s="151"/>
      <c r="CG63" s="4" t="str">
        <f>IF(BO62&lt;&gt;"",1,"")</f>
        <v/>
      </c>
    </row>
    <row r="64" spans="2:85" ht="11.25" customHeight="1" x14ac:dyDescent="0.2"/>
    <row r="65" spans="1:13" ht="11.25" customHeight="1" x14ac:dyDescent="0.2"/>
    <row r="66" spans="1:13" ht="11.25" customHeight="1" x14ac:dyDescent="0.2"/>
    <row r="67" spans="1:13" ht="11.25" customHeight="1" x14ac:dyDescent="0.2"/>
    <row r="68" spans="1:13" ht="11.25" customHeight="1" x14ac:dyDescent="0.2">
      <c r="A68" s="10" t="s">
        <v>2</v>
      </c>
    </row>
    <row r="69" spans="1:13" ht="11.25" customHeight="1" x14ac:dyDescent="0.2">
      <c r="A69" s="147" t="s">
        <v>3</v>
      </c>
      <c r="B69" s="147"/>
      <c r="C69" s="147"/>
      <c r="D69" s="147"/>
      <c r="E69" s="147"/>
      <c r="F69" s="147"/>
      <c r="G69" s="147"/>
      <c r="H69" s="147"/>
      <c r="I69" s="147"/>
      <c r="J69" s="147"/>
      <c r="K69" s="147"/>
      <c r="L69" s="147"/>
      <c r="M69" s="147"/>
    </row>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electLockedCells="1"/>
  <mergeCells count="9">
    <mergeCell ref="A69:M69"/>
    <mergeCell ref="B62:M63"/>
    <mergeCell ref="BO62:CC63"/>
    <mergeCell ref="A1:BM5"/>
    <mergeCell ref="BO1:BW5"/>
    <mergeCell ref="BY1:CE5"/>
    <mergeCell ref="A9:L13"/>
    <mergeCell ref="M9:AA13"/>
    <mergeCell ref="AR9:BM13"/>
  </mergeCells>
  <conditionalFormatting sqref="B62:M63">
    <cfRule type="expression" dxfId="12" priority="13">
      <formula>CG62=1</formula>
    </cfRule>
  </conditionalFormatting>
  <conditionalFormatting sqref="CG62">
    <cfRule type="expression" dxfId="11" priority="12">
      <formula>CG62=1</formula>
    </cfRule>
  </conditionalFormatting>
  <conditionalFormatting sqref="BO62:CC63">
    <cfRule type="expression" dxfId="10" priority="11">
      <formula>CG63=1</formula>
    </cfRule>
  </conditionalFormatting>
  <conditionalFormatting sqref="AR9 A9">
    <cfRule type="expression" dxfId="9" priority="6">
      <formula>IF($CG$1=5,TRUE,FALSE)</formula>
    </cfRule>
    <cfRule type="expression" dxfId="8" priority="7">
      <formula>IF($CG$1=4,TRUE,FALSE)</formula>
    </cfRule>
    <cfRule type="expression" dxfId="7" priority="8">
      <formula>IF($CG$1=3,TRUE,FALSE)</formula>
    </cfRule>
    <cfRule type="expression" dxfId="6" priority="9">
      <formula>IF($CG$1=2,TRUE,FALSE)</formula>
    </cfRule>
    <cfRule type="expression" dxfId="5" priority="10">
      <formula>IF($CG$1=1,TRUE,FALSE)</formula>
    </cfRule>
  </conditionalFormatting>
  <conditionalFormatting sqref="M9">
    <cfRule type="expression" dxfId="4" priority="1">
      <formula>IF($CG$1=5,TRUE,FALSE)</formula>
    </cfRule>
    <cfRule type="expression" dxfId="3" priority="2">
      <formula>IF($CG$1=4,TRUE,FALSE)</formula>
    </cfRule>
    <cfRule type="expression" dxfId="2" priority="3">
      <formula>IF($CG$1=3,TRUE,FALSE)</formula>
    </cfRule>
    <cfRule type="expression" dxfId="1" priority="4">
      <formula>IF($CG$1=2,TRUE,FALSE)</formula>
    </cfRule>
    <cfRule type="expression" dxfId="0" priority="5">
      <formula>IF($CG$1=1,TRUE,FALSE)</formula>
    </cfRule>
  </conditionalFormatting>
  <hyperlinks>
    <hyperlink ref="A69" r:id="rId1" xr:uid="{78290607-DC5C-4E29-B083-88C7971007FC}"/>
  </hyperlinks>
  <pageMargins left="0.23622047244094491" right="0.2" top="0.19685039370078741" bottom="0.23" header="0.31496062992125984" footer="0.13"/>
  <pageSetup paperSize="9" scale="75" orientation="landscape" r:id="rId2"/>
  <headerFooter>
    <oddFooter xml:space="preserve">&amp;C
</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Foi de lucru</vt:lpstr>
      </vt:variant>
      <vt:variant>
        <vt:i4>3</vt:i4>
      </vt:variant>
      <vt:variant>
        <vt:lpstr>Zone denumite</vt:lpstr>
      </vt:variant>
      <vt:variant>
        <vt:i4>2</vt:i4>
      </vt:variant>
    </vt:vector>
  </HeadingPairs>
  <TitlesOfParts>
    <vt:vector size="5" baseType="lpstr">
      <vt:lpstr>Leadership Decision Test</vt:lpstr>
      <vt:lpstr>© About EQUILIBRIUM</vt:lpstr>
      <vt:lpstr>Template G (landscape)</vt:lpstr>
      <vt:lpstr>'Leadership Decision Test'!Zona_de_imprimat</vt:lpstr>
      <vt:lpstr>'Template G (landscape)'!Zona_de_imprimat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2021-09-06T13:09:14Z</dcterms:modified>
</cp:coreProperties>
</file>